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гири\область\Областные соревнования проведение\Кубок области\"/>
    </mc:Choice>
  </mc:AlternateContent>
  <bookViews>
    <workbookView xWindow="0" yWindow="0" windowWidth="23040" windowHeight="9192" tabRatio="761" activeTab="13"/>
  </bookViews>
  <sheets>
    <sheet name="дв.63" sheetId="13" r:id="rId1"/>
    <sheet name="дв.68" sheetId="85" r:id="rId2"/>
    <sheet name="дв.73" sheetId="86" r:id="rId3"/>
    <sheet name="дв.78" sheetId="88" r:id="rId4"/>
    <sheet name="дв.85" sheetId="89" r:id="rId5"/>
    <sheet name="дв.95" sheetId="90" r:id="rId6"/>
    <sheet name="дв.95+" sheetId="91" r:id="rId7"/>
    <sheet name="р.58" sheetId="92" r:id="rId8"/>
    <sheet name="р.63" sheetId="93" r:id="rId9"/>
    <sheet name="р.68" sheetId="94" r:id="rId10"/>
    <sheet name="р.68+" sheetId="95" r:id="rId11"/>
    <sheet name="эст.ДЦ" sheetId="12" r:id="rId12"/>
    <sheet name="судьи" sheetId="67" r:id="rId13"/>
    <sheet name="Командный" sheetId="25" r:id="rId14"/>
  </sheets>
  <definedNames>
    <definedName name="_1Excel_BuiltIn_Print_Area_2" localSheetId="1">#REF!</definedName>
    <definedName name="_1Excel_BuiltIn_Print_Area_2" localSheetId="2">#REF!</definedName>
    <definedName name="_1Excel_BuiltIn_Print_Area_2" localSheetId="3">#REF!</definedName>
    <definedName name="_1Excel_BuiltIn_Print_Area_2" localSheetId="4">#REF!</definedName>
    <definedName name="_1Excel_BuiltIn_Print_Area_2" localSheetId="5">#REF!</definedName>
    <definedName name="_1Excel_BuiltIn_Print_Area_2" localSheetId="6">#REF!</definedName>
    <definedName name="_1Excel_BuiltIn_Print_Area_2" localSheetId="7">#REF!</definedName>
    <definedName name="_1Excel_BuiltIn_Print_Area_2" localSheetId="8">#REF!</definedName>
    <definedName name="_1Excel_BuiltIn_Print_Area_2" localSheetId="9">#REF!</definedName>
    <definedName name="_1Excel_BuiltIn_Print_Area_2" localSheetId="10">#REF!</definedName>
    <definedName name="_1Excel_BuiltIn_Print_Area_2">#REF!</definedName>
    <definedName name="_2Excel_BuiltIn_Print_Area_3" localSheetId="1">#REF!</definedName>
    <definedName name="_2Excel_BuiltIn_Print_Area_3" localSheetId="2">#REF!</definedName>
    <definedName name="_2Excel_BuiltIn_Print_Area_3" localSheetId="3">#REF!</definedName>
    <definedName name="_2Excel_BuiltIn_Print_Area_3" localSheetId="4">#REF!</definedName>
    <definedName name="_2Excel_BuiltIn_Print_Area_3" localSheetId="5">#REF!</definedName>
    <definedName name="_2Excel_BuiltIn_Print_Area_3" localSheetId="6">#REF!</definedName>
    <definedName name="_2Excel_BuiltIn_Print_Area_3" localSheetId="7">#REF!</definedName>
    <definedName name="_2Excel_BuiltIn_Print_Area_3" localSheetId="8">#REF!</definedName>
    <definedName name="_2Excel_BuiltIn_Print_Area_3" localSheetId="9">#REF!</definedName>
    <definedName name="_2Excel_BuiltIn_Print_Area_3" localSheetId="10">#REF!</definedName>
    <definedName name="_2Excel_BuiltIn_Print_Area_3">#REF!</definedName>
    <definedName name="д.78" localSheetId="3">#REF!</definedName>
    <definedName name="д.78" localSheetId="4">#REF!</definedName>
    <definedName name="д.78" localSheetId="5">#REF!</definedName>
    <definedName name="д.78" localSheetId="6">#REF!</definedName>
    <definedName name="д.78" localSheetId="7">#REF!</definedName>
    <definedName name="д.78" localSheetId="8">#REF!</definedName>
    <definedName name="д.78" localSheetId="9">#REF!</definedName>
    <definedName name="д.78" localSheetId="10">#REF!</definedName>
    <definedName name="д.78">#REF!</definedName>
    <definedName name="_xlnm.Print_Area" localSheetId="0">дв.63!$A$1:$T$28</definedName>
    <definedName name="_xlnm.Print_Area" localSheetId="1">дв.68!$A$1:$T$28</definedName>
    <definedName name="_xlnm.Print_Area" localSheetId="2">дв.73!$A$1:$T$26</definedName>
    <definedName name="_xlnm.Print_Area" localSheetId="3">дв.78!$A$1:$T$26</definedName>
    <definedName name="_xlnm.Print_Area" localSheetId="4">дв.85!$A$1:$T$29</definedName>
    <definedName name="_xlnm.Print_Area" localSheetId="5">дв.95!$A$1:$T$26</definedName>
    <definedName name="_xlnm.Print_Area" localSheetId="6">'дв.95+'!$A$1:$T$27</definedName>
    <definedName name="_xlnm.Print_Area" localSheetId="13">Командный!$A$1:$AK$54</definedName>
    <definedName name="_xlnm.Print_Area" localSheetId="7">р.58!$A$1:$V$28</definedName>
    <definedName name="_xlnm.Print_Area" localSheetId="8">р.63!$A$1:$V$26</definedName>
    <definedName name="_xlnm.Print_Area" localSheetId="9">р.68!$A$1:$V$26</definedName>
    <definedName name="_xlnm.Print_Area" localSheetId="10">'р.68+'!$A$1:$V$26</definedName>
    <definedName name="_xlnm.Print_Area" localSheetId="12">судьи!$A$1:$F$37</definedName>
    <definedName name="_xlnm.Print_Area" localSheetId="11">эст.ДЦ!$A$1:$O$43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8" i="12" l="1"/>
  <c r="K34" i="12"/>
  <c r="K35" i="12" s="1"/>
  <c r="K36" i="12" s="1"/>
  <c r="K37" i="12" s="1"/>
  <c r="K38" i="12" s="1"/>
  <c r="Q38" i="12" s="1"/>
  <c r="Q21" i="95"/>
  <c r="M20" i="91"/>
  <c r="N20" i="91" s="1"/>
  <c r="O20" i="91" s="1"/>
  <c r="M21" i="91"/>
  <c r="N21" i="91" s="1"/>
  <c r="O21" i="91" s="1"/>
  <c r="M19" i="89"/>
  <c r="N19" i="89" s="1"/>
  <c r="O19" i="89" s="1"/>
  <c r="M23" i="89"/>
  <c r="N23" i="89" s="1"/>
  <c r="O23" i="89" s="1"/>
  <c r="M22" i="89"/>
  <c r="N22" i="89" s="1"/>
  <c r="O22" i="89" s="1"/>
  <c r="M20" i="89"/>
  <c r="N20" i="89" s="1"/>
  <c r="O20" i="89" s="1"/>
  <c r="M19" i="86"/>
  <c r="N19" i="86" s="1"/>
  <c r="O19" i="86" s="1"/>
  <c r="M22" i="85"/>
  <c r="N22" i="85" s="1"/>
  <c r="O22" i="85" s="1"/>
  <c r="M21" i="85"/>
  <c r="N21" i="85" s="1"/>
  <c r="O21" i="85" s="1"/>
  <c r="M19" i="85"/>
  <c r="N19" i="85" s="1"/>
  <c r="O19" i="85" s="1"/>
  <c r="M22" i="91"/>
  <c r="M19" i="91"/>
  <c r="M21" i="90"/>
  <c r="M20" i="90"/>
  <c r="M19" i="90"/>
  <c r="M24" i="89"/>
  <c r="N24" i="89" s="1"/>
  <c r="O24" i="89" s="1"/>
  <c r="M21" i="89"/>
  <c r="M21" i="88"/>
  <c r="M20" i="88"/>
  <c r="M19" i="88"/>
  <c r="M21" i="86"/>
  <c r="M20" i="86"/>
  <c r="M20" i="13"/>
  <c r="M21" i="13"/>
  <c r="M22" i="13"/>
  <c r="M23" i="13"/>
  <c r="M19" i="13"/>
  <c r="M20" i="85"/>
  <c r="M23" i="85"/>
  <c r="N22" i="13"/>
  <c r="O22" i="13" s="1"/>
  <c r="O20" i="13"/>
  <c r="N20" i="13"/>
  <c r="Q23" i="92"/>
  <c r="Q19" i="92"/>
  <c r="Q20" i="95"/>
  <c r="Q19" i="95"/>
  <c r="Q21" i="94"/>
  <c r="Q20" i="94"/>
  <c r="Q19" i="94"/>
  <c r="Q21" i="93"/>
  <c r="Q20" i="93"/>
  <c r="Q19" i="93"/>
  <c r="Q21" i="92"/>
  <c r="Q22" i="92"/>
  <c r="Q20" i="92"/>
  <c r="H31" i="12"/>
  <c r="K27" i="12"/>
  <c r="K28" i="12" s="1"/>
  <c r="K29" i="12" s="1"/>
  <c r="K30" i="12" s="1"/>
  <c r="K31" i="12" s="1"/>
  <c r="Q31" i="12" s="1"/>
  <c r="N23" i="85"/>
  <c r="O23" i="85" s="1"/>
  <c r="N21" i="88" l="1"/>
  <c r="O21" i="88" s="1"/>
  <c r="N21" i="86"/>
  <c r="O21" i="86" s="1"/>
  <c r="N21" i="13"/>
  <c r="O21" i="13" s="1"/>
  <c r="N23" i="13"/>
  <c r="O23" i="13" s="1"/>
  <c r="N20" i="86"/>
  <c r="O20" i="86" s="1"/>
  <c r="N21" i="89"/>
  <c r="O21" i="89" s="1"/>
  <c r="N19" i="13"/>
  <c r="O19" i="13" s="1"/>
  <c r="N22" i="91"/>
  <c r="O22" i="91" s="1"/>
  <c r="N19" i="91"/>
  <c r="O19" i="91" s="1"/>
  <c r="N19" i="90"/>
  <c r="O19" i="90" s="1"/>
  <c r="N19" i="88"/>
  <c r="O19" i="88" s="1"/>
  <c r="K20" i="12"/>
  <c r="K21" i="12" s="1"/>
  <c r="K22" i="12" s="1"/>
  <c r="K23" i="12" s="1"/>
  <c r="K24" i="12" s="1"/>
  <c r="H24" i="12" l="1"/>
  <c r="N21" i="90"/>
  <c r="O21" i="90" s="1"/>
  <c r="N20" i="90"/>
  <c r="O20" i="90" s="1"/>
  <c r="N20" i="88"/>
  <c r="O20" i="88" s="1"/>
  <c r="N20" i="85"/>
  <c r="O20" i="85" s="1"/>
  <c r="Q24" i="12" l="1"/>
  <c r="AK22" i="25" l="1"/>
  <c r="AK23" i="25"/>
  <c r="AK24" i="25"/>
  <c r="AK25" i="25"/>
  <c r="AK26" i="25"/>
  <c r="AK27" i="25"/>
  <c r="AK28" i="25"/>
  <c r="AK29" i="25"/>
  <c r="AK30" i="25"/>
  <c r="AK31" i="25"/>
  <c r="AK32" i="25"/>
  <c r="AK33" i="25"/>
  <c r="AK34" i="25"/>
  <c r="AK35" i="25"/>
  <c r="AK36" i="25"/>
  <c r="AK37" i="25"/>
  <c r="AK38" i="25"/>
  <c r="AK44" i="25" l="1"/>
  <c r="AK41" i="25"/>
  <c r="AK40" i="25"/>
  <c r="AK42" i="25"/>
  <c r="AK43" i="25"/>
  <c r="AK39" i="25"/>
</calcChain>
</file>

<file path=xl/sharedStrings.xml><?xml version="1.0" encoding="utf-8"?>
<sst xmlns="http://schemas.openxmlformats.org/spreadsheetml/2006/main" count="890" uniqueCount="190">
  <si>
    <t>ПРОТОКОЛ</t>
  </si>
  <si>
    <t>Высшее достижение России</t>
  </si>
  <si>
    <t>Регламент времени - 10 мин.</t>
  </si>
  <si>
    <t>Разрядные нормативы</t>
  </si>
  <si>
    <t xml:space="preserve">I </t>
  </si>
  <si>
    <t>II</t>
  </si>
  <si>
    <t xml:space="preserve">III </t>
  </si>
  <si>
    <t>Весовая категория 58 кг.</t>
  </si>
  <si>
    <t>Место</t>
  </si>
  <si>
    <t>ФИО</t>
  </si>
  <si>
    <t>Дата рождения</t>
  </si>
  <si>
    <t>Разряд (Звание)</t>
  </si>
  <si>
    <t>Команда</t>
  </si>
  <si>
    <t>Соб. вес</t>
  </si>
  <si>
    <t>Толчок</t>
  </si>
  <si>
    <t xml:space="preserve">Вып. Разряд </t>
  </si>
  <si>
    <t xml:space="preserve">Ком. Очки </t>
  </si>
  <si>
    <t>ФИО тренера (тренеров)</t>
  </si>
  <si>
    <t>I</t>
  </si>
  <si>
    <t>III</t>
  </si>
  <si>
    <t xml:space="preserve">Главный судья </t>
  </si>
  <si>
    <t xml:space="preserve">Главный секретарь   </t>
  </si>
  <si>
    <t>КМС</t>
  </si>
  <si>
    <t>Этап</t>
  </si>
  <si>
    <t>Собств. вес</t>
  </si>
  <si>
    <t>Результат участника</t>
  </si>
  <si>
    <t xml:space="preserve">Главный секретарь                                    </t>
  </si>
  <si>
    <t>место</t>
  </si>
  <si>
    <t>Рывок</t>
  </si>
  <si>
    <t>Сумма дв-рья</t>
  </si>
  <si>
    <t>Сумма</t>
  </si>
  <si>
    <t>Очки</t>
  </si>
  <si>
    <t>СВОДНЫЙ ПРОТОКОЛ</t>
  </si>
  <si>
    <t>Эстафета</t>
  </si>
  <si>
    <t>№</t>
  </si>
  <si>
    <t>Должность</t>
  </si>
  <si>
    <t>Категория</t>
  </si>
  <si>
    <t>Регион</t>
  </si>
  <si>
    <t>Оценка за судейство</t>
  </si>
  <si>
    <t>Главный судья</t>
  </si>
  <si>
    <t>Главный секретарь</t>
  </si>
  <si>
    <t>Спортивный судья</t>
  </si>
  <si>
    <t>тренер</t>
  </si>
  <si>
    <t>КОМАНДА:</t>
  </si>
  <si>
    <t>СПИСОК СУДЕЙ</t>
  </si>
  <si>
    <t>ССВК</t>
  </si>
  <si>
    <t>1 кат.</t>
  </si>
  <si>
    <t>2 кат.</t>
  </si>
  <si>
    <t>Весовая категория 63 кг.</t>
  </si>
  <si>
    <t>Весовая категория 68 кг.</t>
  </si>
  <si>
    <t>Весовая категория 73 кг.</t>
  </si>
  <si>
    <t>мужчины, женщины</t>
  </si>
  <si>
    <t>в Вологодской области</t>
  </si>
  <si>
    <t>Региональное отделение общероссийской общественной организации "Всероссийская  федерация гиревого спорта" в Вологодской области</t>
  </si>
  <si>
    <t>г. Череповец</t>
  </si>
  <si>
    <t>Двоеборье (мужчины)</t>
  </si>
  <si>
    <t>Шемякин О.Л., ССВК, г. Череповец</t>
  </si>
  <si>
    <t>Весовая категория 78 кг.</t>
  </si>
  <si>
    <t>Весовая категория 85 кг.</t>
  </si>
  <si>
    <t>Весовая категория 95 кг.</t>
  </si>
  <si>
    <t>Весовая категория 95+ кг.</t>
  </si>
  <si>
    <t>Вес гирь 24, 32 кг.</t>
  </si>
  <si>
    <t>Огарков А.Н., СС1К, г. Череповец</t>
  </si>
  <si>
    <t>МСМК</t>
  </si>
  <si>
    <t>МС</t>
  </si>
  <si>
    <t>24 кг.</t>
  </si>
  <si>
    <t>32 кг.</t>
  </si>
  <si>
    <t xml:space="preserve">Очки </t>
  </si>
  <si>
    <t>Вес гирь</t>
  </si>
  <si>
    <t>Коэффицент</t>
  </si>
  <si>
    <t>Вес гири</t>
  </si>
  <si>
    <t>ПО ГИРЕВОМУ СПОРТУ</t>
  </si>
  <si>
    <t xml:space="preserve">Региональное отделение общероссийской общественной организации "Всероссийская  федерация гиревого спорта" </t>
  </si>
  <si>
    <t>г. Череповец, Вологодская область</t>
  </si>
  <si>
    <t>Шемякин Олег Леонидович</t>
  </si>
  <si>
    <t>Огарков Анатолий Николаевич</t>
  </si>
  <si>
    <t>Белихин Александр Валерьевич</t>
  </si>
  <si>
    <t>Иванов Дмитрий Сергеевич</t>
  </si>
  <si>
    <t>Голубева Наталия Борисовна</t>
  </si>
  <si>
    <t>Абдуллин Мирослав Русланович</t>
  </si>
  <si>
    <t>Голубев Михаил Дмитриевич</t>
  </si>
  <si>
    <t xml:space="preserve">Железнякова Екатерина Евгеньевна </t>
  </si>
  <si>
    <t>Корешков Дмитрий Александрович</t>
  </si>
  <si>
    <t>Макаров Денис Андреевич</t>
  </si>
  <si>
    <t>Яковлева Татьяна Михайловна</t>
  </si>
  <si>
    <t>Веселова Алла Валерьевна</t>
  </si>
  <si>
    <t>Деньмухамедова Дарья Александровна</t>
  </si>
  <si>
    <t>Прозоровская Дарина Сергеевна</t>
  </si>
  <si>
    <t>Осокин Александр Васильевич</t>
  </si>
  <si>
    <t>3 кат.</t>
  </si>
  <si>
    <t>г. Харовск, Вологодская область</t>
  </si>
  <si>
    <t>г. Устюжна, Вологодская область</t>
  </si>
  <si>
    <t>Рывок (женщины)</t>
  </si>
  <si>
    <t>Весовая категория 68+ кг.</t>
  </si>
  <si>
    <t>Эстафета толчок ДЦ (мужчины)</t>
  </si>
  <si>
    <t xml:space="preserve">Региональное отделение общероссийской общественной организации </t>
  </si>
  <si>
    <t>"Всероссийская  федерация гиревого спорта" в Вологодской области</t>
  </si>
  <si>
    <t>95+</t>
  </si>
  <si>
    <t>г. Харовск</t>
  </si>
  <si>
    <t xml:space="preserve">Осокин Александр Васильевич </t>
  </si>
  <si>
    <t xml:space="preserve">Проворов Антон Алексеевич </t>
  </si>
  <si>
    <t>Самостоятельно</t>
  </si>
  <si>
    <t>Осокин А.В.</t>
  </si>
  <si>
    <t xml:space="preserve">Сергеева Ирина Евгеньевна </t>
  </si>
  <si>
    <t xml:space="preserve">Борисенкова Елизавета Андреевна </t>
  </si>
  <si>
    <t>Кустова Дарина Александровна</t>
  </si>
  <si>
    <t>г. Бабаево</t>
  </si>
  <si>
    <t>Цветков А.С.</t>
  </si>
  <si>
    <t>Манафов Галиб Гадир оглы</t>
  </si>
  <si>
    <t>Бушмакин Сергей Павлович</t>
  </si>
  <si>
    <t>Грязовецкий округ</t>
  </si>
  <si>
    <t>Воробьева А.Г.</t>
  </si>
  <si>
    <t>I юн.р.</t>
  </si>
  <si>
    <t>Яковлева Т.М.</t>
  </si>
  <si>
    <t>г. Устюжна</t>
  </si>
  <si>
    <t>Костыгов Артемий Александрович</t>
  </si>
  <si>
    <t>Огарков А.Н.</t>
  </si>
  <si>
    <t>Шемякин О.Л.</t>
  </si>
  <si>
    <t>Коршунов Алексей Андреевич</t>
  </si>
  <si>
    <t>Мартынов Даниил Юрьевич</t>
  </si>
  <si>
    <t xml:space="preserve">Мазанько Григорий Сергеевич </t>
  </si>
  <si>
    <t>Петров Павел Александрович</t>
  </si>
  <si>
    <t>Маркатун Дана Руслановна</t>
  </si>
  <si>
    <t>Тиманцева Карина Николаевна</t>
  </si>
  <si>
    <t>МАОУ ДО "СШОР № 3"</t>
  </si>
  <si>
    <t>Вихарев Артем Сергеевич</t>
  </si>
  <si>
    <t xml:space="preserve">Лебедев Дмитрий Николаевич </t>
  </si>
  <si>
    <t>МАОУ ДО "СШОР № 3", г. Череповец</t>
  </si>
  <si>
    <t>МКУ "ФСЦ "Север", г. Харовск</t>
  </si>
  <si>
    <t>СТАРТ, г. Бабаево</t>
  </si>
  <si>
    <t xml:space="preserve">Голубев Михаил Дмитриевич </t>
  </si>
  <si>
    <t>II юн.р.</t>
  </si>
  <si>
    <t xml:space="preserve">Хмеленко Варвара Антоновна </t>
  </si>
  <si>
    <t>Голубева Н.Б.</t>
  </si>
  <si>
    <t xml:space="preserve">Петров Павел Александрович </t>
  </si>
  <si>
    <t>Рез-т команды 
Очки</t>
  </si>
  <si>
    <t xml:space="preserve">Командный зачет определяется по наибольшей сумме очков, набранных участниками соревнований (5 ДВ, 2 Рывок, эстафета) - следующим образом: 
1 место - 20 очков, 2 место - 18 очков, 3 место - 16 очков, 4 место 15 -очков, последующие места на 1 очко меньше. </t>
  </si>
  <si>
    <t>Наволоцкий Евгений Алексеевич</t>
  </si>
  <si>
    <t>68+</t>
  </si>
  <si>
    <t>отлично</t>
  </si>
  <si>
    <t>хорошо</t>
  </si>
  <si>
    <t>Департамент физической культуры и спорта Вологодской области</t>
  </si>
  <si>
    <t>КУБОК ВОЛОГОДСКОЙ ОБЛАСТИ ПО ГИРЕВОМУ СПОРТУ</t>
  </si>
  <si>
    <t>КУБОК ВОЛОГОДСКОЙ ОБЛАСТИ</t>
  </si>
  <si>
    <t xml:space="preserve">26 октября 2024 г.  </t>
  </si>
  <si>
    <t>Голубев Григорий Алексеевич</t>
  </si>
  <si>
    <t>Кувайков Вадим Николаевич</t>
  </si>
  <si>
    <t>Иванов Дмитрий Николаевич</t>
  </si>
  <si>
    <t>Цветков А.С., Костыгов Д.В.</t>
  </si>
  <si>
    <t xml:space="preserve">Голованова Вероника Максимовна </t>
  </si>
  <si>
    <t>МАОУ ДО "ЦДО", г. Устюжна</t>
  </si>
  <si>
    <t>Сироткин Денис Александрович</t>
  </si>
  <si>
    <t>Анисимов Олег Борисович</t>
  </si>
  <si>
    <t>Бедокуров Николай Николаевич</t>
  </si>
  <si>
    <t>Николаев Алексей Михайлович</t>
  </si>
  <si>
    <t>ВИПЭ ФСИН России</t>
  </si>
  <si>
    <t>Мельников А.В.</t>
  </si>
  <si>
    <t>Бычков Владислав Алексеевич</t>
  </si>
  <si>
    <t>Гурулев Дмитрий Игоревич</t>
  </si>
  <si>
    <t>Егоров Максим Игоревич</t>
  </si>
  <si>
    <t>Ежов Кирилл Алексеевич</t>
  </si>
  <si>
    <t>Сивкин Владимир Юрьевич</t>
  </si>
  <si>
    <t>Стрелкова Марина Максимовна</t>
  </si>
  <si>
    <t>Микрюкова Анна Александровна</t>
  </si>
  <si>
    <t>Вес гирь 16 , 24 кг.</t>
  </si>
  <si>
    <t>Вес гирь 16, 24  кг.</t>
  </si>
  <si>
    <t>Вес гирь 16,24  кг.</t>
  </si>
  <si>
    <t>Департамент спорта и молодежной политики Вологодской области</t>
  </si>
  <si>
    <t>Департамент спортаи молодежной политики Вологодской области</t>
  </si>
  <si>
    <t>16 кг.</t>
  </si>
  <si>
    <t>+III</t>
  </si>
  <si>
    <t>+КМС</t>
  </si>
  <si>
    <t>+I</t>
  </si>
  <si>
    <t>+II</t>
  </si>
  <si>
    <t xml:space="preserve">+III </t>
  </si>
  <si>
    <t xml:space="preserve">Денисов Александр Денисович </t>
  </si>
  <si>
    <t>12.02.2006</t>
  </si>
  <si>
    <t xml:space="preserve">Смирнов Николай Александрович </t>
  </si>
  <si>
    <t xml:space="preserve">Ничаенкова Александра Александровна </t>
  </si>
  <si>
    <t xml:space="preserve">Федотовская Фаина Алексеевна </t>
  </si>
  <si>
    <t xml:space="preserve">Шейнова Дарья Александровна </t>
  </si>
  <si>
    <t xml:space="preserve">Федотовская Эльвира Алексеевна </t>
  </si>
  <si>
    <t xml:space="preserve">Ушаков Данила Георгиевич </t>
  </si>
  <si>
    <t>Л/З</t>
  </si>
  <si>
    <t xml:space="preserve">Смирнов Константин Сергеевич </t>
  </si>
  <si>
    <t xml:space="preserve">Гаар Владимир Дмитриевич </t>
  </si>
  <si>
    <t>Городецкая Ирина Владимировна</t>
  </si>
  <si>
    <t>Цветков Александр Сергеевич</t>
  </si>
  <si>
    <t>г. Бабаево, Вологодская область</t>
  </si>
  <si>
    <t xml:space="preserve"> +I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</si>
</sst>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80008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0"/>
      <color rgb="FF000000"/>
      <name val="Arial Cyr"/>
    </font>
    <font>
      <sz val="10"/>
      <name val="Arial Cyr"/>
    </font>
    <font>
      <sz val="11"/>
      <name val="Times New Roman"/>
    </font>
    <font>
      <sz val="11"/>
      <color theme="1"/>
      <name val="Calibri"/>
      <family val="2"/>
      <scheme val="minor"/>
    </font>
    <font>
      <b/>
      <sz val="10"/>
      <color rgb="FF000000"/>
      <name val="Arial Cyr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6">
    <xf numFmtId="0" fontId="0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" fillId="0" borderId="0"/>
    <xf numFmtId="0" fontId="24" fillId="0" borderId="0"/>
    <xf numFmtId="0" fontId="1" fillId="0" borderId="0"/>
    <xf numFmtId="0" fontId="3" fillId="0" borderId="0"/>
    <xf numFmtId="0" fontId="3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8" fillId="0" borderId="0"/>
    <xf numFmtId="0" fontId="28" fillId="0" borderId="0"/>
  </cellStyleXfs>
  <cellXfs count="31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/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2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3" fillId="0" borderId="0" xfId="0" applyFont="1" applyBorder="1" applyAlignment="1"/>
    <xf numFmtId="0" fontId="13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0" fillId="0" borderId="0" xfId="0" applyFont="1" applyBorder="1" applyAlignment="1"/>
    <xf numFmtId="0" fontId="1" fillId="0" borderId="0" xfId="6"/>
    <xf numFmtId="0" fontId="3" fillId="0" borderId="0" xfId="17"/>
    <xf numFmtId="0" fontId="17" fillId="0" borderId="0" xfId="0" applyFont="1"/>
    <xf numFmtId="0" fontId="13" fillId="0" borderId="0" xfId="0" applyFont="1" applyAlignment="1">
      <alignment horizontal="left"/>
    </xf>
    <xf numFmtId="0" fontId="0" fillId="0" borderId="0" xfId="0" applyFont="1"/>
    <xf numFmtId="0" fontId="11" fillId="0" borderId="0" xfId="0" applyFont="1"/>
    <xf numFmtId="0" fontId="0" fillId="0" borderId="0" xfId="0"/>
    <xf numFmtId="0" fontId="0" fillId="2" borderId="0" xfId="0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0" fillId="0" borderId="24" xfId="0" applyFont="1" applyBorder="1" applyAlignment="1"/>
    <xf numFmtId="0" fontId="20" fillId="2" borderId="0" xfId="0" applyFont="1" applyFill="1" applyBorder="1" applyAlignment="1"/>
    <xf numFmtId="0" fontId="20" fillId="0" borderId="0" xfId="0" applyFont="1" applyBorder="1" applyAlignment="1"/>
    <xf numFmtId="0" fontId="5" fillId="0" borderId="8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8" fillId="0" borderId="36" xfId="5" applyFont="1" applyBorder="1" applyAlignment="1">
      <alignment horizontal="left" vertical="top" wrapText="1"/>
    </xf>
    <xf numFmtId="0" fontId="5" fillId="0" borderId="1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8" fillId="0" borderId="36" xfId="5" applyFont="1" applyBorder="1" applyAlignment="1">
      <alignment horizontal="left" vertical="top" wrapText="1"/>
    </xf>
    <xf numFmtId="0" fontId="8" fillId="0" borderId="37" xfId="5" applyFont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13" fillId="0" borderId="0" xfId="0" applyFont="1"/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3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5" fillId="0" borderId="0" xfId="8" applyFont="1" applyAlignment="1">
      <alignment wrapText="1"/>
    </xf>
    <xf numFmtId="0" fontId="26" fillId="0" borderId="0" xfId="8" applyFont="1"/>
    <xf numFmtId="0" fontId="25" fillId="0" borderId="0" xfId="8" applyFont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3" borderId="0" xfId="0" applyFill="1"/>
    <xf numFmtId="0" fontId="29" fillId="0" borderId="45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5" fillId="0" borderId="0" xfId="8" applyFont="1" applyAlignment="1">
      <alignment horizontal="left" wrapText="1"/>
    </xf>
    <xf numFmtId="0" fontId="13" fillId="0" borderId="38" xfId="24" applyFont="1" applyBorder="1" applyAlignment="1">
      <alignment horizontal="left" vertical="center"/>
    </xf>
    <xf numFmtId="0" fontId="13" fillId="0" borderId="51" xfId="24" applyFont="1" applyFill="1" applyBorder="1" applyAlignment="1">
      <alignment vertical="center"/>
    </xf>
    <xf numFmtId="0" fontId="13" fillId="0" borderId="40" xfId="24" applyFont="1" applyFill="1" applyBorder="1" applyAlignment="1">
      <alignment horizontal="center" vertical="center"/>
    </xf>
    <xf numFmtId="0" fontId="13" fillId="0" borderId="48" xfId="24" applyFont="1" applyFill="1" applyBorder="1" applyAlignment="1">
      <alignment horizontal="left" vertical="center"/>
    </xf>
    <xf numFmtId="0" fontId="13" fillId="0" borderId="39" xfId="24" applyFont="1" applyFill="1" applyBorder="1" applyAlignment="1">
      <alignment vertical="center"/>
    </xf>
    <xf numFmtId="0" fontId="13" fillId="0" borderId="38" xfId="24" applyFont="1" applyFill="1" applyBorder="1" applyAlignment="1">
      <alignment horizontal="left" vertical="center"/>
    </xf>
    <xf numFmtId="0" fontId="4" fillId="0" borderId="55" xfId="5" applyFont="1" applyBorder="1" applyAlignment="1">
      <alignment horizontal="left" vertical="center" wrapText="1"/>
    </xf>
    <xf numFmtId="0" fontId="4" fillId="0" borderId="38" xfId="5" applyFont="1" applyBorder="1" applyAlignment="1">
      <alignment horizontal="left" vertical="center" wrapText="1"/>
    </xf>
    <xf numFmtId="0" fontId="5" fillId="0" borderId="54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49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/>
    </xf>
    <xf numFmtId="0" fontId="8" fillId="0" borderId="58" xfId="5" applyFont="1" applyBorder="1" applyAlignment="1">
      <alignment horizontal="left" vertical="top" wrapText="1"/>
    </xf>
    <xf numFmtId="0" fontId="5" fillId="0" borderId="59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5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0" fillId="0" borderId="0" xfId="0" applyFont="1" applyBorder="1" applyAlignment="1"/>
    <xf numFmtId="0" fontId="3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vertical="center" wrapText="1"/>
    </xf>
    <xf numFmtId="0" fontId="3" fillId="0" borderId="0" xfId="17" applyFill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1" fillId="0" borderId="0" xfId="6" applyFill="1"/>
    <xf numFmtId="0" fontId="8" fillId="0" borderId="0" xfId="6" applyFont="1" applyFill="1" applyBorder="1" applyAlignment="1"/>
    <xf numFmtId="0" fontId="8" fillId="0" borderId="0" xfId="6" applyFont="1" applyFill="1" applyBorder="1" applyAlignment="1">
      <alignment horizontal="center"/>
    </xf>
    <xf numFmtId="0" fontId="12" fillId="0" borderId="0" xfId="6" applyFont="1" applyFill="1" applyBorder="1" applyAlignment="1"/>
    <xf numFmtId="0" fontId="20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12" fillId="0" borderId="0" xfId="6" applyFont="1" applyFill="1" applyBorder="1" applyAlignment="1">
      <alignment horizontal="center" vertical="center"/>
    </xf>
    <xf numFmtId="0" fontId="21" fillId="0" borderId="0" xfId="17" applyFont="1" applyFill="1"/>
    <xf numFmtId="0" fontId="5" fillId="0" borderId="0" xfId="4" applyFont="1" applyFill="1" applyBorder="1" applyAlignment="1">
      <alignment horizontal="left"/>
    </xf>
    <xf numFmtId="0" fontId="5" fillId="0" borderId="0" xfId="4" applyFont="1" applyFill="1" applyBorder="1" applyAlignment="1"/>
    <xf numFmtId="0" fontId="11" fillId="0" borderId="0" xfId="4" applyFont="1" applyFill="1"/>
    <xf numFmtId="0" fontId="12" fillId="0" borderId="43" xfId="11" applyFont="1" applyFill="1" applyBorder="1" applyAlignment="1">
      <alignment horizontal="center" vertical="center"/>
    </xf>
    <xf numFmtId="0" fontId="12" fillId="0" borderId="28" xfId="4" applyFont="1" applyFill="1" applyBorder="1" applyAlignment="1">
      <alignment horizontal="center" vertical="center"/>
    </xf>
    <xf numFmtId="0" fontId="12" fillId="0" borderId="28" xfId="4" applyFont="1" applyFill="1" applyBorder="1" applyAlignment="1">
      <alignment horizontal="center" vertical="center" wrapText="1"/>
    </xf>
    <xf numFmtId="0" fontId="11" fillId="0" borderId="16" xfId="16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3" fillId="0" borderId="16" xfId="16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vertical="center"/>
    </xf>
    <xf numFmtId="0" fontId="11" fillId="0" borderId="1" xfId="16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16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1" xfId="16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vertical="center"/>
    </xf>
    <xf numFmtId="0" fontId="11" fillId="0" borderId="20" xfId="16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3" fillId="0" borderId="20" xfId="16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2" fontId="4" fillId="0" borderId="27" xfId="4" applyNumberFormat="1" applyFont="1" applyFill="1" applyBorder="1" applyAlignment="1">
      <alignment horizontal="center"/>
    </xf>
    <xf numFmtId="0" fontId="4" fillId="0" borderId="0" xfId="11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 vertical="center"/>
    </xf>
    <xf numFmtId="2" fontId="4" fillId="0" borderId="0" xfId="4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18" fillId="0" borderId="0" xfId="0" applyFont="1" applyFill="1"/>
    <xf numFmtId="0" fontId="13" fillId="0" borderId="0" xfId="0" applyFont="1" applyFill="1" applyAlignment="1">
      <alignment horizontal="left"/>
    </xf>
    <xf numFmtId="0" fontId="17" fillId="0" borderId="0" xfId="0" applyFont="1" applyFill="1"/>
    <xf numFmtId="0" fontId="13" fillId="0" borderId="0" xfId="0" applyFont="1" applyFill="1"/>
    <xf numFmtId="0" fontId="10" fillId="0" borderId="52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 vertical="center" wrapText="1"/>
    </xf>
    <xf numFmtId="0" fontId="25" fillId="0" borderId="0" xfId="8" applyFont="1" applyBorder="1" applyAlignment="1">
      <alignment wrapText="1"/>
    </xf>
    <xf numFmtId="0" fontId="29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 wrapText="1"/>
    </xf>
    <xf numFmtId="0" fontId="0" fillId="0" borderId="4" xfId="0" applyFont="1" applyBorder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14" fontId="13" fillId="0" borderId="39" xfId="24" applyNumberFormat="1" applyFont="1" applyFill="1" applyBorder="1" applyAlignment="1">
      <alignment horizontal="center" vertical="center"/>
    </xf>
    <xf numFmtId="1" fontId="13" fillId="0" borderId="40" xfId="24" applyNumberFormat="1" applyFont="1" applyBorder="1" applyAlignment="1">
      <alignment horizontal="center" vertical="center"/>
    </xf>
    <xf numFmtId="0" fontId="13" fillId="0" borderId="48" xfId="24" applyFont="1" applyFill="1" applyBorder="1" applyAlignment="1">
      <alignment vertical="center"/>
    </xf>
    <xf numFmtId="0" fontId="13" fillId="0" borderId="49" xfId="24" applyFont="1" applyFill="1" applyBorder="1" applyAlignment="1">
      <alignment vertical="center"/>
    </xf>
    <xf numFmtId="0" fontId="13" fillId="0" borderId="38" xfId="24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" fontId="27" fillId="0" borderId="40" xfId="0" applyNumberFormat="1" applyFont="1" applyFill="1" applyBorder="1" applyAlignment="1">
      <alignment horizontal="center" vertical="center"/>
    </xf>
    <xf numFmtId="1" fontId="27" fillId="3" borderId="40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" fillId="0" borderId="14" xfId="6" applyFill="1" applyBorder="1" applyAlignment="1">
      <alignment vertical="center"/>
    </xf>
    <xf numFmtId="0" fontId="3" fillId="0" borderId="17" xfId="17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" fillId="0" borderId="3" xfId="6" applyFill="1" applyBorder="1" applyAlignment="1">
      <alignment vertical="center"/>
    </xf>
    <xf numFmtId="0" fontId="3" fillId="0" borderId="19" xfId="17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vertical="center"/>
    </xf>
    <xf numFmtId="0" fontId="13" fillId="0" borderId="22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1" fillId="0" borderId="22" xfId="6" applyFill="1" applyBorder="1" applyAlignment="1">
      <alignment vertical="center"/>
    </xf>
    <xf numFmtId="0" fontId="3" fillId="0" borderId="25" xfId="17" applyFill="1" applyBorder="1" applyAlignment="1">
      <alignment vertical="center"/>
    </xf>
    <xf numFmtId="14" fontId="15" fillId="0" borderId="16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15" fillId="0" borderId="20" xfId="0" applyNumberFormat="1" applyFont="1" applyFill="1" applyBorder="1" applyAlignment="1">
      <alignment horizontal="center" vertical="center"/>
    </xf>
    <xf numFmtId="1" fontId="15" fillId="0" borderId="16" xfId="0" applyNumberFormat="1" applyFont="1" applyFill="1" applyBorder="1" applyAlignment="1">
      <alignment horizontal="center" vertical="center"/>
    </xf>
    <xf numFmtId="1" fontId="15" fillId="0" borderId="20" xfId="0" applyNumberFormat="1" applyFont="1" applyFill="1" applyBorder="1" applyAlignment="1">
      <alignment horizontal="center" vertical="center"/>
    </xf>
    <xf numFmtId="1" fontId="27" fillId="0" borderId="67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4" fontId="13" fillId="0" borderId="40" xfId="24" applyNumberFormat="1" applyFont="1" applyFill="1" applyBorder="1" applyAlignment="1">
      <alignment horizontal="center" vertical="center"/>
    </xf>
    <xf numFmtId="0" fontId="4" fillId="0" borderId="70" xfId="5" applyFont="1" applyBorder="1" applyAlignment="1">
      <alignment horizontal="left" vertical="center" wrapText="1"/>
    </xf>
    <xf numFmtId="0" fontId="5" fillId="0" borderId="71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0" fillId="0" borderId="68" xfId="0" applyBorder="1"/>
    <xf numFmtId="0" fontId="5" fillId="0" borderId="50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49" fontId="13" fillId="0" borderId="40" xfId="24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/>
    </xf>
    <xf numFmtId="49" fontId="13" fillId="0" borderId="52" xfId="0" applyNumberFormat="1" applyFont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49" fontId="13" fillId="0" borderId="20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0" fontId="13" fillId="0" borderId="0" xfId="24" applyFont="1" applyFill="1" applyBorder="1" applyAlignment="1">
      <alignment vertical="center"/>
    </xf>
    <xf numFmtId="0" fontId="13" fillId="0" borderId="0" xfId="24" applyFont="1" applyBorder="1" applyAlignment="1">
      <alignment horizontal="left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53" xfId="0" applyFont="1" applyBorder="1" applyAlignment="1">
      <alignment vertical="center"/>
    </xf>
    <xf numFmtId="0" fontId="13" fillId="0" borderId="54" xfId="0" applyFont="1" applyBorder="1" applyAlignment="1">
      <alignment vertical="center"/>
    </xf>
    <xf numFmtId="0" fontId="0" fillId="0" borderId="6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0" fillId="0" borderId="5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2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22" fillId="0" borderId="43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2" fillId="0" borderId="42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 wrapText="1"/>
    </xf>
    <xf numFmtId="0" fontId="12" fillId="0" borderId="42" xfId="4" applyFont="1" applyFill="1" applyBorder="1" applyAlignment="1">
      <alignment horizontal="center" vertical="center" wrapText="1"/>
    </xf>
    <xf numFmtId="0" fontId="12" fillId="0" borderId="30" xfId="4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5" fillId="0" borderId="0" xfId="8" applyFont="1" applyBorder="1" applyAlignment="1">
      <alignment horizontal="left" wrapText="1"/>
    </xf>
    <xf numFmtId="0" fontId="5" fillId="0" borderId="2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2" fontId="13" fillId="0" borderId="40" xfId="24" applyNumberFormat="1" applyFont="1" applyBorder="1" applyAlignment="1">
      <alignment horizontal="center" vertical="center"/>
    </xf>
    <xf numFmtId="2" fontId="27" fillId="3" borderId="40" xfId="0" applyNumberFormat="1" applyFont="1" applyFill="1" applyBorder="1" applyAlignment="1">
      <alignment horizontal="center" vertical="center"/>
    </xf>
    <xf numFmtId="2" fontId="27" fillId="0" borderId="40" xfId="0" applyNumberFormat="1" applyFont="1" applyFill="1" applyBorder="1" applyAlignment="1">
      <alignment horizontal="center" vertical="center"/>
    </xf>
    <xf numFmtId="0" fontId="13" fillId="0" borderId="73" xfId="24" applyFont="1" applyFill="1" applyBorder="1" applyAlignment="1">
      <alignment vertical="center"/>
    </xf>
    <xf numFmtId="0" fontId="13" fillId="0" borderId="74" xfId="24" applyFont="1" applyFill="1" applyBorder="1" applyAlignment="1">
      <alignment vertical="center"/>
    </xf>
    <xf numFmtId="0" fontId="13" fillId="0" borderId="75" xfId="24" applyFont="1" applyFill="1" applyBorder="1" applyAlignment="1">
      <alignment vertical="center"/>
    </xf>
    <xf numFmtId="0" fontId="13" fillId="0" borderId="63" xfId="24" applyFont="1" applyFill="1" applyBorder="1" applyAlignment="1">
      <alignment vertical="center"/>
    </xf>
    <xf numFmtId="0" fontId="32" fillId="0" borderId="40" xfId="24" applyFont="1" applyFill="1" applyBorder="1" applyAlignment="1">
      <alignment horizontal="center" vertical="center"/>
    </xf>
    <xf numFmtId="2" fontId="13" fillId="0" borderId="40" xfId="24" applyNumberFormat="1" applyFont="1" applyFill="1" applyBorder="1" applyAlignment="1">
      <alignment horizontal="center" vertical="center"/>
    </xf>
    <xf numFmtId="0" fontId="13" fillId="0" borderId="10" xfId="16" applyFont="1" applyFill="1" applyBorder="1" applyAlignment="1">
      <alignment horizontal="center" vertical="center"/>
    </xf>
    <xf numFmtId="0" fontId="4" fillId="0" borderId="26" xfId="11" applyFont="1" applyFill="1" applyBorder="1" applyAlignment="1">
      <alignment horizontal="center"/>
    </xf>
    <xf numFmtId="2" fontId="15" fillId="0" borderId="16" xfId="0" applyNumberFormat="1" applyFont="1" applyFill="1" applyBorder="1" applyAlignment="1">
      <alignment horizontal="center" vertical="center"/>
    </xf>
    <xf numFmtId="2" fontId="15" fillId="0" borderId="20" xfId="0" applyNumberFormat="1" applyFont="1" applyFill="1" applyBorder="1" applyAlignment="1">
      <alignment horizontal="center" vertical="center"/>
    </xf>
    <xf numFmtId="49" fontId="13" fillId="0" borderId="5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3" fillId="0" borderId="39" xfId="24" applyNumberFormat="1" applyFont="1" applyFill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</cellXfs>
  <cellStyles count="26">
    <cellStyle name="Обычный" xfId="0" builtinId="0"/>
    <cellStyle name="Обычный 10" xfId="1"/>
    <cellStyle name="Обычный 10 2" xfId="2"/>
    <cellStyle name="Обычный 11" xfId="3"/>
    <cellStyle name="Обычный 11 2" xfId="4"/>
    <cellStyle name="Обычный 12" xfId="5"/>
    <cellStyle name="Обычный 13" xfId="24"/>
    <cellStyle name="Обычный 2" xfId="6"/>
    <cellStyle name="Обычный 2 2" xfId="7"/>
    <cellStyle name="Обычный 2 3" xfId="23"/>
    <cellStyle name="Обычный 3" xfId="8"/>
    <cellStyle name="Обычный 3 2" xfId="9"/>
    <cellStyle name="Обычный 4" xfId="10"/>
    <cellStyle name="Обычный 4 2" xfId="11"/>
    <cellStyle name="Обычный 5" xfId="12"/>
    <cellStyle name="Обычный 5 2" xfId="13"/>
    <cellStyle name="Обычный 51" xfId="14"/>
    <cellStyle name="Обычный 52" xfId="25"/>
    <cellStyle name="Обычный 6" xfId="15"/>
    <cellStyle name="Обычный 6 2" xfId="16"/>
    <cellStyle name="Обычный 7" xfId="17"/>
    <cellStyle name="Обычный 7 2" xfId="18"/>
    <cellStyle name="Обычный 8" xfId="19"/>
    <cellStyle name="Обычный 8 2" xfId="20"/>
    <cellStyle name="Обычный 9" xfId="21"/>
    <cellStyle name="Обычный 9 2" xfId="2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719664</xdr:colOff>
      <xdr:row>0</xdr:row>
      <xdr:rowOff>0</xdr:rowOff>
    </xdr:from>
    <xdr:to>
      <xdr:col>20</xdr:col>
      <xdr:colOff>11352</xdr:colOff>
      <xdr:row>6</xdr:row>
      <xdr:rowOff>215348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0380CF4-1B7F-4F02-9CDA-A3685173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7247" y="0"/>
          <a:ext cx="1609438" cy="15488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719666</xdr:colOff>
      <xdr:row>0</xdr:row>
      <xdr:rowOff>10584</xdr:rowOff>
    </xdr:from>
    <xdr:to>
      <xdr:col>22</xdr:col>
      <xdr:colOff>11354</xdr:colOff>
      <xdr:row>6</xdr:row>
      <xdr:rowOff>225932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0380CF4-1B7F-4F02-9CDA-A3685173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6816" y="10584"/>
          <a:ext cx="1596738" cy="152027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719666</xdr:colOff>
      <xdr:row>0</xdr:row>
      <xdr:rowOff>10584</xdr:rowOff>
    </xdr:from>
    <xdr:to>
      <xdr:col>22</xdr:col>
      <xdr:colOff>11354</xdr:colOff>
      <xdr:row>6</xdr:row>
      <xdr:rowOff>225932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0380CF4-1B7F-4F02-9CDA-A3685173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6816" y="10584"/>
          <a:ext cx="1596738" cy="152027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0</xdr:row>
      <xdr:rowOff>0</xdr:rowOff>
    </xdr:from>
    <xdr:to>
      <xdr:col>14</xdr:col>
      <xdr:colOff>837913</xdr:colOff>
      <xdr:row>8</xdr:row>
      <xdr:rowOff>101048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0380CF4-1B7F-4F02-9CDA-A3685173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0"/>
          <a:ext cx="1609438" cy="154884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141928</xdr:colOff>
      <xdr:row>0</xdr:row>
      <xdr:rowOff>0</xdr:rowOff>
    </xdr:from>
    <xdr:to>
      <xdr:col>36</xdr:col>
      <xdr:colOff>624120</xdr:colOff>
      <xdr:row>7</xdr:row>
      <xdr:rowOff>19558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CDBE570-7368-46D6-8BA3-FA0A6B8DC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5016" y="0"/>
          <a:ext cx="1636398" cy="1532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719664</xdr:colOff>
      <xdr:row>0</xdr:row>
      <xdr:rowOff>0</xdr:rowOff>
    </xdr:from>
    <xdr:to>
      <xdr:col>19</xdr:col>
      <xdr:colOff>674292</xdr:colOff>
      <xdr:row>6</xdr:row>
      <xdr:rowOff>215348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0380CF4-1B7F-4F02-9CDA-A3685173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7614" y="0"/>
          <a:ext cx="1596738" cy="15202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719664</xdr:colOff>
      <xdr:row>0</xdr:row>
      <xdr:rowOff>0</xdr:rowOff>
    </xdr:from>
    <xdr:to>
      <xdr:col>20</xdr:col>
      <xdr:colOff>11352</xdr:colOff>
      <xdr:row>6</xdr:row>
      <xdr:rowOff>215348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0380CF4-1B7F-4F02-9CDA-A3685173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7614" y="0"/>
          <a:ext cx="1596738" cy="15202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719664</xdr:colOff>
      <xdr:row>0</xdr:row>
      <xdr:rowOff>0</xdr:rowOff>
    </xdr:from>
    <xdr:to>
      <xdr:col>20</xdr:col>
      <xdr:colOff>11352</xdr:colOff>
      <xdr:row>6</xdr:row>
      <xdr:rowOff>215348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0380CF4-1B7F-4F02-9CDA-A3685173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7614" y="0"/>
          <a:ext cx="1596738" cy="15202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719664</xdr:colOff>
      <xdr:row>0</xdr:row>
      <xdr:rowOff>0</xdr:rowOff>
    </xdr:from>
    <xdr:to>
      <xdr:col>20</xdr:col>
      <xdr:colOff>11352</xdr:colOff>
      <xdr:row>6</xdr:row>
      <xdr:rowOff>215348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0380CF4-1B7F-4F02-9CDA-A3685173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7614" y="0"/>
          <a:ext cx="1596738" cy="15202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719664</xdr:colOff>
      <xdr:row>0</xdr:row>
      <xdr:rowOff>0</xdr:rowOff>
    </xdr:from>
    <xdr:to>
      <xdr:col>20</xdr:col>
      <xdr:colOff>11352</xdr:colOff>
      <xdr:row>6</xdr:row>
      <xdr:rowOff>215348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0380CF4-1B7F-4F02-9CDA-A3685173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7614" y="0"/>
          <a:ext cx="1596738" cy="15202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719664</xdr:colOff>
      <xdr:row>0</xdr:row>
      <xdr:rowOff>0</xdr:rowOff>
    </xdr:from>
    <xdr:to>
      <xdr:col>20</xdr:col>
      <xdr:colOff>11352</xdr:colOff>
      <xdr:row>6</xdr:row>
      <xdr:rowOff>215348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0380CF4-1B7F-4F02-9CDA-A3685173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7614" y="0"/>
          <a:ext cx="1596738" cy="15202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719666</xdr:colOff>
      <xdr:row>0</xdr:row>
      <xdr:rowOff>10584</xdr:rowOff>
    </xdr:from>
    <xdr:to>
      <xdr:col>22</xdr:col>
      <xdr:colOff>11354</xdr:colOff>
      <xdr:row>6</xdr:row>
      <xdr:rowOff>225932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0380CF4-1B7F-4F02-9CDA-A3685173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2583" y="10584"/>
          <a:ext cx="1609438" cy="15488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719666</xdr:colOff>
      <xdr:row>0</xdr:row>
      <xdr:rowOff>10584</xdr:rowOff>
    </xdr:from>
    <xdr:to>
      <xdr:col>22</xdr:col>
      <xdr:colOff>11354</xdr:colOff>
      <xdr:row>6</xdr:row>
      <xdr:rowOff>225932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0380CF4-1B7F-4F02-9CDA-A3685173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6816" y="10584"/>
          <a:ext cx="1596738" cy="1520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EB4E3"/>
    <pageSetUpPr fitToPage="1"/>
  </sheetPr>
  <dimension ref="A1:AMK36"/>
  <sheetViews>
    <sheetView view="pageBreakPreview" zoomScaleSheetLayoutView="100" workbookViewId="0">
      <selection activeCell="R20" sqref="R20"/>
    </sheetView>
  </sheetViews>
  <sheetFormatPr defaultColWidth="9.109375" defaultRowHeight="13.2" x14ac:dyDescent="0.25"/>
  <cols>
    <col min="1" max="1" width="7.109375" style="1" customWidth="1"/>
    <col min="2" max="2" width="10.33203125" style="1" customWidth="1"/>
    <col min="3" max="3" width="9.88671875" style="1" customWidth="1"/>
    <col min="4" max="4" width="12.5546875" style="1" customWidth="1"/>
    <col min="5" max="5" width="10.44140625" style="1" customWidth="1"/>
    <col min="6" max="6" width="8.5546875" style="1" customWidth="1"/>
    <col min="7" max="7" width="39.33203125" style="38" hidden="1" customWidth="1"/>
    <col min="8" max="8" width="35.6640625" style="1" customWidth="1"/>
    <col min="9" max="9" width="7.88671875" style="1" customWidth="1"/>
    <col min="10" max="10" width="7.88671875" style="38" customWidth="1"/>
    <col min="11" max="11" width="7.5546875" style="1" customWidth="1"/>
    <col min="12" max="12" width="8.44140625" style="1" customWidth="1"/>
    <col min="13" max="13" width="8.6640625" style="1" customWidth="1"/>
    <col min="14" max="14" width="7" style="38" customWidth="1"/>
    <col min="15" max="15" width="7" style="1" customWidth="1"/>
    <col min="16" max="16" width="7.5546875" style="1" customWidth="1"/>
    <col min="17" max="17" width="7.88671875" style="2" customWidth="1"/>
    <col min="18" max="18" width="12" style="1" customWidth="1"/>
    <col min="19" max="19" width="11.88671875" style="1" customWidth="1"/>
    <col min="20" max="20" width="10.6640625" style="1" customWidth="1"/>
    <col min="21" max="1025" width="9.109375" style="1"/>
  </cols>
  <sheetData>
    <row r="1" spans="1:1025" ht="18.75" customHeight="1" x14ac:dyDescent="0.3">
      <c r="A1" s="266" t="s">
        <v>167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1025" ht="18.75" customHeight="1" x14ac:dyDescent="0.3">
      <c r="A2" s="266" t="s">
        <v>53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</row>
    <row r="3" spans="1:1025" s="40" customFormat="1" ht="18.75" customHeight="1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  <c r="ALX3" s="38"/>
      <c r="ALY3" s="38"/>
      <c r="ALZ3" s="38"/>
      <c r="AMA3" s="38"/>
      <c r="AMB3" s="38"/>
      <c r="AMC3" s="38"/>
      <c r="AMD3" s="38"/>
      <c r="AME3" s="38"/>
      <c r="AMF3" s="38"/>
      <c r="AMG3" s="38"/>
      <c r="AMH3" s="38"/>
      <c r="AMI3" s="38"/>
      <c r="AMJ3" s="38"/>
      <c r="AMK3" s="38"/>
    </row>
    <row r="4" spans="1:1025" s="40" customFormat="1" ht="10.5" customHeight="1" x14ac:dyDescent="0.3">
      <c r="A4" s="88"/>
      <c r="B4" s="88"/>
      <c r="C4" s="88"/>
      <c r="D4" s="88"/>
      <c r="E4" s="88"/>
      <c r="F4" s="88"/>
      <c r="G4" s="88"/>
      <c r="H4" s="88"/>
      <c r="I4" s="88"/>
      <c r="J4" s="105"/>
      <c r="K4" s="88"/>
      <c r="L4" s="88"/>
      <c r="M4" s="88"/>
      <c r="N4" s="105"/>
      <c r="O4" s="88"/>
      <c r="P4" s="88"/>
      <c r="Q4" s="88"/>
      <c r="R4" s="88"/>
      <c r="S4" s="88"/>
      <c r="T4" s="8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8"/>
      <c r="ZQ4" s="38"/>
      <c r="ZR4" s="38"/>
      <c r="ZS4" s="38"/>
      <c r="ZT4" s="38"/>
      <c r="ZU4" s="38"/>
      <c r="ZV4" s="38"/>
      <c r="ZW4" s="38"/>
      <c r="ZX4" s="38"/>
      <c r="ZY4" s="38"/>
      <c r="ZZ4" s="38"/>
      <c r="AAA4" s="38"/>
      <c r="AAB4" s="38"/>
      <c r="AAC4" s="38"/>
      <c r="AAD4" s="38"/>
      <c r="AAE4" s="38"/>
      <c r="AAF4" s="38"/>
      <c r="AAG4" s="38"/>
      <c r="AAH4" s="38"/>
      <c r="AAI4" s="38"/>
      <c r="AAJ4" s="38"/>
      <c r="AAK4" s="38"/>
      <c r="AAL4" s="38"/>
      <c r="AAM4" s="38"/>
      <c r="AAN4" s="38"/>
      <c r="AAO4" s="38"/>
      <c r="AAP4" s="38"/>
      <c r="AAQ4" s="38"/>
      <c r="AAR4" s="38"/>
      <c r="AAS4" s="38"/>
      <c r="AAT4" s="38"/>
      <c r="AAU4" s="38"/>
      <c r="AAV4" s="38"/>
      <c r="AAW4" s="38"/>
      <c r="AAX4" s="38"/>
      <c r="AAY4" s="38"/>
      <c r="AAZ4" s="38"/>
      <c r="ABA4" s="38"/>
      <c r="ABB4" s="38"/>
      <c r="ABC4" s="38"/>
      <c r="ABD4" s="38"/>
      <c r="ABE4" s="38"/>
      <c r="ABF4" s="38"/>
      <c r="ABG4" s="38"/>
      <c r="ABH4" s="38"/>
      <c r="ABI4" s="38"/>
      <c r="ABJ4" s="38"/>
      <c r="ABK4" s="38"/>
      <c r="ABL4" s="38"/>
      <c r="ABM4" s="38"/>
      <c r="ABN4" s="38"/>
      <c r="ABO4" s="38"/>
      <c r="ABP4" s="38"/>
      <c r="ABQ4" s="38"/>
      <c r="ABR4" s="38"/>
      <c r="ABS4" s="38"/>
      <c r="ABT4" s="38"/>
      <c r="ABU4" s="38"/>
      <c r="ABV4" s="38"/>
      <c r="ABW4" s="38"/>
      <c r="ABX4" s="38"/>
      <c r="ABY4" s="38"/>
      <c r="ABZ4" s="38"/>
      <c r="ACA4" s="38"/>
      <c r="ACB4" s="38"/>
      <c r="ACC4" s="38"/>
      <c r="ACD4" s="38"/>
      <c r="ACE4" s="38"/>
      <c r="ACF4" s="38"/>
      <c r="ACG4" s="38"/>
      <c r="ACH4" s="38"/>
      <c r="ACI4" s="38"/>
      <c r="ACJ4" s="38"/>
      <c r="ACK4" s="38"/>
      <c r="ACL4" s="38"/>
      <c r="ACM4" s="38"/>
      <c r="ACN4" s="38"/>
      <c r="ACO4" s="38"/>
      <c r="ACP4" s="38"/>
      <c r="ACQ4" s="38"/>
      <c r="ACR4" s="38"/>
      <c r="ACS4" s="38"/>
      <c r="ACT4" s="38"/>
      <c r="ACU4" s="38"/>
      <c r="ACV4" s="38"/>
      <c r="ACW4" s="38"/>
      <c r="ACX4" s="38"/>
      <c r="ACY4" s="38"/>
      <c r="ACZ4" s="38"/>
      <c r="ADA4" s="38"/>
      <c r="ADB4" s="38"/>
      <c r="ADC4" s="38"/>
      <c r="ADD4" s="38"/>
      <c r="ADE4" s="38"/>
      <c r="ADF4" s="38"/>
      <c r="ADG4" s="38"/>
      <c r="ADH4" s="38"/>
      <c r="ADI4" s="38"/>
      <c r="ADJ4" s="38"/>
      <c r="ADK4" s="38"/>
      <c r="ADL4" s="38"/>
      <c r="ADM4" s="38"/>
      <c r="ADN4" s="38"/>
      <c r="ADO4" s="38"/>
      <c r="ADP4" s="38"/>
      <c r="ADQ4" s="38"/>
      <c r="ADR4" s="38"/>
      <c r="ADS4" s="38"/>
      <c r="ADT4" s="38"/>
      <c r="ADU4" s="38"/>
      <c r="ADV4" s="38"/>
      <c r="ADW4" s="38"/>
      <c r="ADX4" s="38"/>
      <c r="ADY4" s="38"/>
      <c r="ADZ4" s="38"/>
      <c r="AEA4" s="38"/>
      <c r="AEB4" s="38"/>
      <c r="AEC4" s="38"/>
      <c r="AED4" s="38"/>
      <c r="AEE4" s="38"/>
      <c r="AEF4" s="38"/>
      <c r="AEG4" s="38"/>
      <c r="AEH4" s="38"/>
      <c r="AEI4" s="38"/>
      <c r="AEJ4" s="38"/>
      <c r="AEK4" s="38"/>
      <c r="AEL4" s="38"/>
      <c r="AEM4" s="38"/>
      <c r="AEN4" s="38"/>
      <c r="AEO4" s="38"/>
      <c r="AEP4" s="38"/>
      <c r="AEQ4" s="38"/>
      <c r="AER4" s="38"/>
      <c r="AES4" s="38"/>
      <c r="AET4" s="38"/>
      <c r="AEU4" s="38"/>
      <c r="AEV4" s="38"/>
      <c r="AEW4" s="38"/>
      <c r="AEX4" s="38"/>
      <c r="AEY4" s="38"/>
      <c r="AEZ4" s="38"/>
      <c r="AFA4" s="38"/>
      <c r="AFB4" s="38"/>
      <c r="AFC4" s="38"/>
      <c r="AFD4" s="38"/>
      <c r="AFE4" s="38"/>
      <c r="AFF4" s="38"/>
      <c r="AFG4" s="38"/>
      <c r="AFH4" s="38"/>
      <c r="AFI4" s="38"/>
      <c r="AFJ4" s="38"/>
      <c r="AFK4" s="38"/>
      <c r="AFL4" s="38"/>
      <c r="AFM4" s="38"/>
      <c r="AFN4" s="38"/>
      <c r="AFO4" s="38"/>
      <c r="AFP4" s="38"/>
      <c r="AFQ4" s="38"/>
      <c r="AFR4" s="38"/>
      <c r="AFS4" s="38"/>
      <c r="AFT4" s="38"/>
      <c r="AFU4" s="38"/>
      <c r="AFV4" s="38"/>
      <c r="AFW4" s="38"/>
      <c r="AFX4" s="38"/>
      <c r="AFY4" s="38"/>
      <c r="AFZ4" s="38"/>
      <c r="AGA4" s="38"/>
      <c r="AGB4" s="38"/>
      <c r="AGC4" s="38"/>
      <c r="AGD4" s="38"/>
      <c r="AGE4" s="38"/>
      <c r="AGF4" s="38"/>
      <c r="AGG4" s="38"/>
      <c r="AGH4" s="38"/>
      <c r="AGI4" s="38"/>
      <c r="AGJ4" s="38"/>
      <c r="AGK4" s="38"/>
      <c r="AGL4" s="38"/>
      <c r="AGM4" s="38"/>
      <c r="AGN4" s="38"/>
      <c r="AGO4" s="38"/>
      <c r="AGP4" s="38"/>
      <c r="AGQ4" s="38"/>
      <c r="AGR4" s="38"/>
      <c r="AGS4" s="38"/>
      <c r="AGT4" s="38"/>
      <c r="AGU4" s="38"/>
      <c r="AGV4" s="38"/>
      <c r="AGW4" s="38"/>
      <c r="AGX4" s="38"/>
      <c r="AGY4" s="38"/>
      <c r="AGZ4" s="38"/>
      <c r="AHA4" s="38"/>
      <c r="AHB4" s="38"/>
      <c r="AHC4" s="38"/>
      <c r="AHD4" s="38"/>
      <c r="AHE4" s="38"/>
      <c r="AHF4" s="38"/>
      <c r="AHG4" s="38"/>
      <c r="AHH4" s="38"/>
      <c r="AHI4" s="38"/>
      <c r="AHJ4" s="38"/>
      <c r="AHK4" s="38"/>
      <c r="AHL4" s="38"/>
      <c r="AHM4" s="38"/>
      <c r="AHN4" s="38"/>
      <c r="AHO4" s="38"/>
      <c r="AHP4" s="38"/>
      <c r="AHQ4" s="38"/>
      <c r="AHR4" s="38"/>
      <c r="AHS4" s="38"/>
      <c r="AHT4" s="38"/>
      <c r="AHU4" s="38"/>
      <c r="AHV4" s="38"/>
      <c r="AHW4" s="38"/>
      <c r="AHX4" s="38"/>
      <c r="AHY4" s="38"/>
      <c r="AHZ4" s="38"/>
      <c r="AIA4" s="38"/>
      <c r="AIB4" s="38"/>
      <c r="AIC4" s="38"/>
      <c r="AID4" s="38"/>
      <c r="AIE4" s="38"/>
      <c r="AIF4" s="38"/>
      <c r="AIG4" s="38"/>
      <c r="AIH4" s="38"/>
      <c r="AII4" s="38"/>
      <c r="AIJ4" s="38"/>
      <c r="AIK4" s="38"/>
      <c r="AIL4" s="38"/>
      <c r="AIM4" s="38"/>
      <c r="AIN4" s="38"/>
      <c r="AIO4" s="38"/>
      <c r="AIP4" s="38"/>
      <c r="AIQ4" s="38"/>
      <c r="AIR4" s="38"/>
      <c r="AIS4" s="38"/>
      <c r="AIT4" s="38"/>
      <c r="AIU4" s="38"/>
      <c r="AIV4" s="38"/>
      <c r="AIW4" s="38"/>
      <c r="AIX4" s="38"/>
      <c r="AIY4" s="38"/>
      <c r="AIZ4" s="38"/>
      <c r="AJA4" s="38"/>
      <c r="AJB4" s="38"/>
      <c r="AJC4" s="38"/>
      <c r="AJD4" s="38"/>
      <c r="AJE4" s="38"/>
      <c r="AJF4" s="38"/>
      <c r="AJG4" s="38"/>
      <c r="AJH4" s="38"/>
      <c r="AJI4" s="38"/>
      <c r="AJJ4" s="38"/>
      <c r="AJK4" s="38"/>
      <c r="AJL4" s="38"/>
      <c r="AJM4" s="38"/>
      <c r="AJN4" s="38"/>
      <c r="AJO4" s="38"/>
      <c r="AJP4" s="38"/>
      <c r="AJQ4" s="38"/>
      <c r="AJR4" s="38"/>
      <c r="AJS4" s="38"/>
      <c r="AJT4" s="38"/>
      <c r="AJU4" s="38"/>
      <c r="AJV4" s="38"/>
      <c r="AJW4" s="38"/>
      <c r="AJX4" s="38"/>
      <c r="AJY4" s="38"/>
      <c r="AJZ4" s="38"/>
      <c r="AKA4" s="38"/>
      <c r="AKB4" s="38"/>
      <c r="AKC4" s="38"/>
      <c r="AKD4" s="38"/>
      <c r="AKE4" s="38"/>
      <c r="AKF4" s="38"/>
      <c r="AKG4" s="38"/>
      <c r="AKH4" s="38"/>
      <c r="AKI4" s="38"/>
      <c r="AKJ4" s="38"/>
      <c r="AKK4" s="38"/>
      <c r="AKL4" s="38"/>
      <c r="AKM4" s="38"/>
      <c r="AKN4" s="38"/>
      <c r="AKO4" s="38"/>
      <c r="AKP4" s="38"/>
      <c r="AKQ4" s="38"/>
      <c r="AKR4" s="38"/>
      <c r="AKS4" s="38"/>
      <c r="AKT4" s="38"/>
      <c r="AKU4" s="38"/>
      <c r="AKV4" s="38"/>
      <c r="AKW4" s="38"/>
      <c r="AKX4" s="38"/>
      <c r="AKY4" s="38"/>
      <c r="AKZ4" s="38"/>
      <c r="ALA4" s="38"/>
      <c r="ALB4" s="38"/>
      <c r="ALC4" s="38"/>
      <c r="ALD4" s="38"/>
      <c r="ALE4" s="38"/>
      <c r="ALF4" s="38"/>
      <c r="ALG4" s="38"/>
      <c r="ALH4" s="38"/>
      <c r="ALI4" s="38"/>
      <c r="ALJ4" s="38"/>
      <c r="ALK4" s="38"/>
      <c r="ALL4" s="38"/>
      <c r="ALM4" s="38"/>
      <c r="ALN4" s="38"/>
      <c r="ALO4" s="38"/>
      <c r="ALP4" s="38"/>
      <c r="ALQ4" s="38"/>
      <c r="ALR4" s="38"/>
      <c r="ALS4" s="38"/>
      <c r="ALT4" s="38"/>
      <c r="ALU4" s="38"/>
      <c r="ALV4" s="38"/>
      <c r="ALW4" s="38"/>
      <c r="ALX4" s="38"/>
      <c r="ALY4" s="38"/>
      <c r="ALZ4" s="38"/>
      <c r="AMA4" s="38"/>
      <c r="AMB4" s="38"/>
      <c r="AMC4" s="38"/>
      <c r="AMD4" s="38"/>
      <c r="AME4" s="38"/>
      <c r="AMF4" s="38"/>
      <c r="AMG4" s="38"/>
      <c r="AMH4" s="38"/>
      <c r="AMI4" s="38"/>
      <c r="AMJ4" s="38"/>
      <c r="AMK4" s="38"/>
    </row>
    <row r="5" spans="1:1025" ht="18" customHeight="1" x14ac:dyDescent="0.3">
      <c r="A5" s="265"/>
      <c r="B5" s="265"/>
      <c r="C5" s="265"/>
      <c r="D5" s="265"/>
      <c r="E5" s="267" t="s">
        <v>0</v>
      </c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6"/>
      <c r="S5" s="266"/>
      <c r="T5" s="266"/>
    </row>
    <row r="6" spans="1:1025" ht="18" customHeight="1" x14ac:dyDescent="0.3">
      <c r="A6" s="265"/>
      <c r="B6" s="265"/>
      <c r="C6" s="265"/>
      <c r="D6" s="265"/>
      <c r="E6" s="267" t="s">
        <v>142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8"/>
      <c r="S6" s="268"/>
      <c r="T6" s="268"/>
    </row>
    <row r="7" spans="1:1025" ht="18" customHeight="1" x14ac:dyDescent="0.25">
      <c r="A7" s="243"/>
      <c r="B7" s="243"/>
      <c r="C7" s="243"/>
      <c r="D7" s="243"/>
      <c r="E7" s="251" t="s">
        <v>51</v>
      </c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2"/>
      <c r="S7" s="252"/>
      <c r="T7" s="252"/>
    </row>
    <row r="8" spans="1:1025" s="40" customFormat="1" ht="18" customHeight="1" x14ac:dyDescent="0.25">
      <c r="A8" s="265" t="s">
        <v>144</v>
      </c>
      <c r="B8" s="265"/>
      <c r="C8" s="265"/>
      <c r="D8" s="265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2" t="s">
        <v>61</v>
      </c>
      <c r="S8" s="252"/>
      <c r="T8" s="252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  <c r="IW8" s="38"/>
      <c r="IX8" s="38"/>
      <c r="IY8" s="38"/>
      <c r="IZ8" s="38"/>
      <c r="JA8" s="38"/>
      <c r="JB8" s="38"/>
      <c r="JC8" s="38"/>
      <c r="JD8" s="38"/>
      <c r="JE8" s="38"/>
      <c r="JF8" s="38"/>
      <c r="JG8" s="38"/>
      <c r="JH8" s="38"/>
      <c r="JI8" s="38"/>
      <c r="JJ8" s="38"/>
      <c r="JK8" s="38"/>
      <c r="JL8" s="38"/>
      <c r="JM8" s="38"/>
      <c r="JN8" s="38"/>
      <c r="JO8" s="38"/>
      <c r="JP8" s="38"/>
      <c r="JQ8" s="38"/>
      <c r="JR8" s="38"/>
      <c r="JS8" s="38"/>
      <c r="JT8" s="38"/>
      <c r="JU8" s="38"/>
      <c r="JV8" s="38"/>
      <c r="JW8" s="38"/>
      <c r="JX8" s="38"/>
      <c r="JY8" s="38"/>
      <c r="JZ8" s="38"/>
      <c r="KA8" s="38"/>
      <c r="KB8" s="38"/>
      <c r="KC8" s="38"/>
      <c r="KD8" s="38"/>
      <c r="KE8" s="38"/>
      <c r="KF8" s="38"/>
      <c r="KG8" s="38"/>
      <c r="KH8" s="38"/>
      <c r="KI8" s="38"/>
      <c r="KJ8" s="38"/>
      <c r="KK8" s="38"/>
      <c r="KL8" s="38"/>
      <c r="KM8" s="38"/>
      <c r="KN8" s="38"/>
      <c r="KO8" s="38"/>
      <c r="KP8" s="38"/>
      <c r="KQ8" s="38"/>
      <c r="KR8" s="38"/>
      <c r="KS8" s="38"/>
      <c r="KT8" s="38"/>
      <c r="KU8" s="38"/>
      <c r="KV8" s="38"/>
      <c r="KW8" s="38"/>
      <c r="KX8" s="38"/>
      <c r="KY8" s="38"/>
      <c r="KZ8" s="38"/>
      <c r="LA8" s="38"/>
      <c r="LB8" s="38"/>
      <c r="LC8" s="38"/>
      <c r="LD8" s="38"/>
      <c r="LE8" s="38"/>
      <c r="LF8" s="38"/>
      <c r="LG8" s="38"/>
      <c r="LH8" s="38"/>
      <c r="LI8" s="38"/>
      <c r="LJ8" s="38"/>
      <c r="LK8" s="38"/>
      <c r="LL8" s="38"/>
      <c r="LM8" s="38"/>
      <c r="LN8" s="38"/>
      <c r="LO8" s="38"/>
      <c r="LP8" s="38"/>
      <c r="LQ8" s="38"/>
      <c r="LR8" s="38"/>
      <c r="LS8" s="38"/>
      <c r="LT8" s="38"/>
      <c r="LU8" s="38"/>
      <c r="LV8" s="38"/>
      <c r="LW8" s="38"/>
      <c r="LX8" s="38"/>
      <c r="LY8" s="38"/>
      <c r="LZ8" s="38"/>
      <c r="MA8" s="38"/>
      <c r="MB8" s="38"/>
      <c r="MC8" s="38"/>
      <c r="MD8" s="38"/>
      <c r="ME8" s="38"/>
      <c r="MF8" s="38"/>
      <c r="MG8" s="38"/>
      <c r="MH8" s="38"/>
      <c r="MI8" s="38"/>
      <c r="MJ8" s="38"/>
      <c r="MK8" s="38"/>
      <c r="ML8" s="38"/>
      <c r="MM8" s="38"/>
      <c r="MN8" s="38"/>
      <c r="MO8" s="38"/>
      <c r="MP8" s="38"/>
      <c r="MQ8" s="38"/>
      <c r="MR8" s="38"/>
      <c r="MS8" s="38"/>
      <c r="MT8" s="38"/>
      <c r="MU8" s="38"/>
      <c r="MV8" s="38"/>
      <c r="MW8" s="38"/>
      <c r="MX8" s="38"/>
      <c r="MY8" s="38"/>
      <c r="MZ8" s="38"/>
      <c r="NA8" s="38"/>
      <c r="NB8" s="38"/>
      <c r="NC8" s="38"/>
      <c r="ND8" s="38"/>
      <c r="NE8" s="38"/>
      <c r="NF8" s="38"/>
      <c r="NG8" s="38"/>
      <c r="NH8" s="38"/>
      <c r="NI8" s="38"/>
      <c r="NJ8" s="38"/>
      <c r="NK8" s="38"/>
      <c r="NL8" s="38"/>
      <c r="NM8" s="38"/>
      <c r="NN8" s="38"/>
      <c r="NO8" s="38"/>
      <c r="NP8" s="38"/>
      <c r="NQ8" s="38"/>
      <c r="NR8" s="38"/>
      <c r="NS8" s="38"/>
      <c r="NT8" s="38"/>
      <c r="NU8" s="38"/>
      <c r="NV8" s="38"/>
      <c r="NW8" s="38"/>
      <c r="NX8" s="38"/>
      <c r="NY8" s="38"/>
      <c r="NZ8" s="38"/>
      <c r="OA8" s="38"/>
      <c r="OB8" s="38"/>
      <c r="OC8" s="38"/>
      <c r="OD8" s="38"/>
      <c r="OE8" s="38"/>
      <c r="OF8" s="38"/>
      <c r="OG8" s="38"/>
      <c r="OH8" s="38"/>
      <c r="OI8" s="38"/>
      <c r="OJ8" s="38"/>
      <c r="OK8" s="38"/>
      <c r="OL8" s="38"/>
      <c r="OM8" s="38"/>
      <c r="ON8" s="38"/>
      <c r="OO8" s="38"/>
      <c r="OP8" s="38"/>
      <c r="OQ8" s="38"/>
      <c r="OR8" s="38"/>
      <c r="OS8" s="38"/>
      <c r="OT8" s="38"/>
      <c r="OU8" s="38"/>
      <c r="OV8" s="38"/>
      <c r="OW8" s="38"/>
      <c r="OX8" s="38"/>
      <c r="OY8" s="38"/>
      <c r="OZ8" s="38"/>
      <c r="PA8" s="38"/>
      <c r="PB8" s="38"/>
      <c r="PC8" s="38"/>
      <c r="PD8" s="38"/>
      <c r="PE8" s="38"/>
      <c r="PF8" s="38"/>
      <c r="PG8" s="38"/>
      <c r="PH8" s="38"/>
      <c r="PI8" s="38"/>
      <c r="PJ8" s="38"/>
      <c r="PK8" s="38"/>
      <c r="PL8" s="38"/>
      <c r="PM8" s="38"/>
      <c r="PN8" s="38"/>
      <c r="PO8" s="38"/>
      <c r="PP8" s="38"/>
      <c r="PQ8" s="38"/>
      <c r="PR8" s="38"/>
      <c r="PS8" s="38"/>
      <c r="PT8" s="38"/>
      <c r="PU8" s="38"/>
      <c r="PV8" s="38"/>
      <c r="PW8" s="38"/>
      <c r="PX8" s="38"/>
      <c r="PY8" s="38"/>
      <c r="PZ8" s="38"/>
      <c r="QA8" s="38"/>
      <c r="QB8" s="38"/>
      <c r="QC8" s="38"/>
      <c r="QD8" s="38"/>
      <c r="QE8" s="38"/>
      <c r="QF8" s="38"/>
      <c r="QG8" s="38"/>
      <c r="QH8" s="38"/>
      <c r="QI8" s="38"/>
      <c r="QJ8" s="38"/>
      <c r="QK8" s="38"/>
      <c r="QL8" s="38"/>
      <c r="QM8" s="38"/>
      <c r="QN8" s="38"/>
      <c r="QO8" s="38"/>
      <c r="QP8" s="38"/>
      <c r="QQ8" s="38"/>
      <c r="QR8" s="38"/>
      <c r="QS8" s="38"/>
      <c r="QT8" s="38"/>
      <c r="QU8" s="38"/>
      <c r="QV8" s="38"/>
      <c r="QW8" s="38"/>
      <c r="QX8" s="38"/>
      <c r="QY8" s="38"/>
      <c r="QZ8" s="38"/>
      <c r="RA8" s="38"/>
      <c r="RB8" s="38"/>
      <c r="RC8" s="38"/>
      <c r="RD8" s="38"/>
      <c r="RE8" s="38"/>
      <c r="RF8" s="38"/>
      <c r="RG8" s="38"/>
      <c r="RH8" s="38"/>
      <c r="RI8" s="38"/>
      <c r="RJ8" s="38"/>
      <c r="RK8" s="38"/>
      <c r="RL8" s="38"/>
      <c r="RM8" s="38"/>
      <c r="RN8" s="38"/>
      <c r="RO8" s="38"/>
      <c r="RP8" s="38"/>
      <c r="RQ8" s="38"/>
      <c r="RR8" s="38"/>
      <c r="RS8" s="38"/>
      <c r="RT8" s="38"/>
      <c r="RU8" s="38"/>
      <c r="RV8" s="38"/>
      <c r="RW8" s="38"/>
      <c r="RX8" s="38"/>
      <c r="RY8" s="38"/>
      <c r="RZ8" s="38"/>
      <c r="SA8" s="38"/>
      <c r="SB8" s="38"/>
      <c r="SC8" s="38"/>
      <c r="SD8" s="38"/>
      <c r="SE8" s="38"/>
      <c r="SF8" s="38"/>
      <c r="SG8" s="38"/>
      <c r="SH8" s="38"/>
      <c r="SI8" s="38"/>
      <c r="SJ8" s="38"/>
      <c r="SK8" s="38"/>
      <c r="SL8" s="38"/>
      <c r="SM8" s="38"/>
      <c r="SN8" s="38"/>
      <c r="SO8" s="38"/>
      <c r="SP8" s="38"/>
      <c r="SQ8" s="38"/>
      <c r="SR8" s="38"/>
      <c r="SS8" s="38"/>
      <c r="ST8" s="38"/>
      <c r="SU8" s="38"/>
      <c r="SV8" s="38"/>
      <c r="SW8" s="38"/>
      <c r="SX8" s="38"/>
      <c r="SY8" s="38"/>
      <c r="SZ8" s="38"/>
      <c r="TA8" s="38"/>
      <c r="TB8" s="38"/>
      <c r="TC8" s="38"/>
      <c r="TD8" s="38"/>
      <c r="TE8" s="38"/>
      <c r="TF8" s="38"/>
      <c r="TG8" s="38"/>
      <c r="TH8" s="38"/>
      <c r="TI8" s="38"/>
      <c r="TJ8" s="38"/>
      <c r="TK8" s="38"/>
      <c r="TL8" s="38"/>
      <c r="TM8" s="38"/>
      <c r="TN8" s="38"/>
      <c r="TO8" s="38"/>
      <c r="TP8" s="38"/>
      <c r="TQ8" s="38"/>
      <c r="TR8" s="38"/>
      <c r="TS8" s="38"/>
      <c r="TT8" s="38"/>
      <c r="TU8" s="38"/>
      <c r="TV8" s="38"/>
      <c r="TW8" s="38"/>
      <c r="TX8" s="38"/>
      <c r="TY8" s="38"/>
      <c r="TZ8" s="38"/>
      <c r="UA8" s="38"/>
      <c r="UB8" s="38"/>
      <c r="UC8" s="38"/>
      <c r="UD8" s="38"/>
      <c r="UE8" s="38"/>
      <c r="UF8" s="38"/>
      <c r="UG8" s="38"/>
      <c r="UH8" s="38"/>
      <c r="UI8" s="38"/>
      <c r="UJ8" s="38"/>
      <c r="UK8" s="38"/>
      <c r="UL8" s="38"/>
      <c r="UM8" s="38"/>
      <c r="UN8" s="38"/>
      <c r="UO8" s="38"/>
      <c r="UP8" s="38"/>
      <c r="UQ8" s="38"/>
      <c r="UR8" s="38"/>
      <c r="US8" s="38"/>
      <c r="UT8" s="38"/>
      <c r="UU8" s="38"/>
      <c r="UV8" s="38"/>
      <c r="UW8" s="38"/>
      <c r="UX8" s="38"/>
      <c r="UY8" s="38"/>
      <c r="UZ8" s="38"/>
      <c r="VA8" s="38"/>
      <c r="VB8" s="38"/>
      <c r="VC8" s="38"/>
      <c r="VD8" s="38"/>
      <c r="VE8" s="38"/>
      <c r="VF8" s="38"/>
      <c r="VG8" s="38"/>
      <c r="VH8" s="38"/>
      <c r="VI8" s="38"/>
      <c r="VJ8" s="38"/>
      <c r="VK8" s="38"/>
      <c r="VL8" s="38"/>
      <c r="VM8" s="38"/>
      <c r="VN8" s="38"/>
      <c r="VO8" s="38"/>
      <c r="VP8" s="38"/>
      <c r="VQ8" s="38"/>
      <c r="VR8" s="38"/>
      <c r="VS8" s="38"/>
      <c r="VT8" s="38"/>
      <c r="VU8" s="38"/>
      <c r="VV8" s="38"/>
      <c r="VW8" s="38"/>
      <c r="VX8" s="38"/>
      <c r="VY8" s="38"/>
      <c r="VZ8" s="38"/>
      <c r="WA8" s="38"/>
      <c r="WB8" s="38"/>
      <c r="WC8" s="38"/>
      <c r="WD8" s="38"/>
      <c r="WE8" s="38"/>
      <c r="WF8" s="38"/>
      <c r="WG8" s="38"/>
      <c r="WH8" s="38"/>
      <c r="WI8" s="38"/>
      <c r="WJ8" s="38"/>
      <c r="WK8" s="38"/>
      <c r="WL8" s="38"/>
      <c r="WM8" s="38"/>
      <c r="WN8" s="38"/>
      <c r="WO8" s="38"/>
      <c r="WP8" s="38"/>
      <c r="WQ8" s="38"/>
      <c r="WR8" s="38"/>
      <c r="WS8" s="38"/>
      <c r="WT8" s="38"/>
      <c r="WU8" s="38"/>
      <c r="WV8" s="38"/>
      <c r="WW8" s="38"/>
      <c r="WX8" s="38"/>
      <c r="WY8" s="38"/>
      <c r="WZ8" s="38"/>
      <c r="XA8" s="38"/>
      <c r="XB8" s="38"/>
      <c r="XC8" s="38"/>
      <c r="XD8" s="38"/>
      <c r="XE8" s="38"/>
      <c r="XF8" s="38"/>
      <c r="XG8" s="38"/>
      <c r="XH8" s="38"/>
      <c r="XI8" s="38"/>
      <c r="XJ8" s="38"/>
      <c r="XK8" s="38"/>
      <c r="XL8" s="38"/>
      <c r="XM8" s="38"/>
      <c r="XN8" s="38"/>
      <c r="XO8" s="38"/>
      <c r="XP8" s="38"/>
      <c r="XQ8" s="38"/>
      <c r="XR8" s="38"/>
      <c r="XS8" s="38"/>
      <c r="XT8" s="38"/>
      <c r="XU8" s="38"/>
      <c r="XV8" s="38"/>
      <c r="XW8" s="38"/>
      <c r="XX8" s="38"/>
      <c r="XY8" s="38"/>
      <c r="XZ8" s="38"/>
      <c r="YA8" s="38"/>
      <c r="YB8" s="38"/>
      <c r="YC8" s="38"/>
      <c r="YD8" s="38"/>
      <c r="YE8" s="38"/>
      <c r="YF8" s="38"/>
      <c r="YG8" s="38"/>
      <c r="YH8" s="38"/>
      <c r="YI8" s="38"/>
      <c r="YJ8" s="38"/>
      <c r="YK8" s="38"/>
      <c r="YL8" s="38"/>
      <c r="YM8" s="38"/>
      <c r="YN8" s="38"/>
      <c r="YO8" s="38"/>
      <c r="YP8" s="38"/>
      <c r="YQ8" s="38"/>
      <c r="YR8" s="38"/>
      <c r="YS8" s="38"/>
      <c r="YT8" s="38"/>
      <c r="YU8" s="38"/>
      <c r="YV8" s="38"/>
      <c r="YW8" s="38"/>
      <c r="YX8" s="38"/>
      <c r="YY8" s="38"/>
      <c r="YZ8" s="38"/>
      <c r="ZA8" s="38"/>
      <c r="ZB8" s="38"/>
      <c r="ZC8" s="38"/>
      <c r="ZD8" s="38"/>
      <c r="ZE8" s="38"/>
      <c r="ZF8" s="38"/>
      <c r="ZG8" s="38"/>
      <c r="ZH8" s="38"/>
      <c r="ZI8" s="38"/>
      <c r="ZJ8" s="38"/>
      <c r="ZK8" s="38"/>
      <c r="ZL8" s="38"/>
      <c r="ZM8" s="38"/>
      <c r="ZN8" s="38"/>
      <c r="ZO8" s="38"/>
      <c r="ZP8" s="38"/>
      <c r="ZQ8" s="38"/>
      <c r="ZR8" s="38"/>
      <c r="ZS8" s="38"/>
      <c r="ZT8" s="38"/>
      <c r="ZU8" s="38"/>
      <c r="ZV8" s="38"/>
      <c r="ZW8" s="38"/>
      <c r="ZX8" s="38"/>
      <c r="ZY8" s="38"/>
      <c r="ZZ8" s="38"/>
      <c r="AAA8" s="38"/>
      <c r="AAB8" s="38"/>
      <c r="AAC8" s="38"/>
      <c r="AAD8" s="38"/>
      <c r="AAE8" s="38"/>
      <c r="AAF8" s="38"/>
      <c r="AAG8" s="38"/>
      <c r="AAH8" s="38"/>
      <c r="AAI8" s="38"/>
      <c r="AAJ8" s="38"/>
      <c r="AAK8" s="38"/>
      <c r="AAL8" s="38"/>
      <c r="AAM8" s="38"/>
      <c r="AAN8" s="38"/>
      <c r="AAO8" s="38"/>
      <c r="AAP8" s="38"/>
      <c r="AAQ8" s="38"/>
      <c r="AAR8" s="38"/>
      <c r="AAS8" s="38"/>
      <c r="AAT8" s="38"/>
      <c r="AAU8" s="38"/>
      <c r="AAV8" s="38"/>
      <c r="AAW8" s="38"/>
      <c r="AAX8" s="38"/>
      <c r="AAY8" s="38"/>
      <c r="AAZ8" s="38"/>
      <c r="ABA8" s="38"/>
      <c r="ABB8" s="38"/>
      <c r="ABC8" s="38"/>
      <c r="ABD8" s="38"/>
      <c r="ABE8" s="38"/>
      <c r="ABF8" s="38"/>
      <c r="ABG8" s="38"/>
      <c r="ABH8" s="38"/>
      <c r="ABI8" s="38"/>
      <c r="ABJ8" s="38"/>
      <c r="ABK8" s="38"/>
      <c r="ABL8" s="38"/>
      <c r="ABM8" s="38"/>
      <c r="ABN8" s="38"/>
      <c r="ABO8" s="38"/>
      <c r="ABP8" s="38"/>
      <c r="ABQ8" s="38"/>
      <c r="ABR8" s="38"/>
      <c r="ABS8" s="38"/>
      <c r="ABT8" s="38"/>
      <c r="ABU8" s="38"/>
      <c r="ABV8" s="38"/>
      <c r="ABW8" s="38"/>
      <c r="ABX8" s="38"/>
      <c r="ABY8" s="38"/>
      <c r="ABZ8" s="38"/>
      <c r="ACA8" s="38"/>
      <c r="ACB8" s="38"/>
      <c r="ACC8" s="38"/>
      <c r="ACD8" s="38"/>
      <c r="ACE8" s="38"/>
      <c r="ACF8" s="38"/>
      <c r="ACG8" s="38"/>
      <c r="ACH8" s="38"/>
      <c r="ACI8" s="38"/>
      <c r="ACJ8" s="38"/>
      <c r="ACK8" s="38"/>
      <c r="ACL8" s="38"/>
      <c r="ACM8" s="38"/>
      <c r="ACN8" s="38"/>
      <c r="ACO8" s="38"/>
      <c r="ACP8" s="38"/>
      <c r="ACQ8" s="38"/>
      <c r="ACR8" s="38"/>
      <c r="ACS8" s="38"/>
      <c r="ACT8" s="38"/>
      <c r="ACU8" s="38"/>
      <c r="ACV8" s="38"/>
      <c r="ACW8" s="38"/>
      <c r="ACX8" s="38"/>
      <c r="ACY8" s="38"/>
      <c r="ACZ8" s="38"/>
      <c r="ADA8" s="38"/>
      <c r="ADB8" s="38"/>
      <c r="ADC8" s="38"/>
      <c r="ADD8" s="38"/>
      <c r="ADE8" s="38"/>
      <c r="ADF8" s="38"/>
      <c r="ADG8" s="38"/>
      <c r="ADH8" s="38"/>
      <c r="ADI8" s="38"/>
      <c r="ADJ8" s="38"/>
      <c r="ADK8" s="38"/>
      <c r="ADL8" s="38"/>
      <c r="ADM8" s="38"/>
      <c r="ADN8" s="38"/>
      <c r="ADO8" s="38"/>
      <c r="ADP8" s="38"/>
      <c r="ADQ8" s="38"/>
      <c r="ADR8" s="38"/>
      <c r="ADS8" s="38"/>
      <c r="ADT8" s="38"/>
      <c r="ADU8" s="38"/>
      <c r="ADV8" s="38"/>
      <c r="ADW8" s="38"/>
      <c r="ADX8" s="38"/>
      <c r="ADY8" s="38"/>
      <c r="ADZ8" s="38"/>
      <c r="AEA8" s="38"/>
      <c r="AEB8" s="38"/>
      <c r="AEC8" s="38"/>
      <c r="AED8" s="38"/>
      <c r="AEE8" s="38"/>
      <c r="AEF8" s="38"/>
      <c r="AEG8" s="38"/>
      <c r="AEH8" s="38"/>
      <c r="AEI8" s="38"/>
      <c r="AEJ8" s="38"/>
      <c r="AEK8" s="38"/>
      <c r="AEL8" s="38"/>
      <c r="AEM8" s="38"/>
      <c r="AEN8" s="38"/>
      <c r="AEO8" s="38"/>
      <c r="AEP8" s="38"/>
      <c r="AEQ8" s="38"/>
      <c r="AER8" s="38"/>
      <c r="AES8" s="38"/>
      <c r="AET8" s="38"/>
      <c r="AEU8" s="38"/>
      <c r="AEV8" s="38"/>
      <c r="AEW8" s="38"/>
      <c r="AEX8" s="38"/>
      <c r="AEY8" s="38"/>
      <c r="AEZ8" s="38"/>
      <c r="AFA8" s="38"/>
      <c r="AFB8" s="38"/>
      <c r="AFC8" s="38"/>
      <c r="AFD8" s="38"/>
      <c r="AFE8" s="38"/>
      <c r="AFF8" s="38"/>
      <c r="AFG8" s="38"/>
      <c r="AFH8" s="38"/>
      <c r="AFI8" s="38"/>
      <c r="AFJ8" s="38"/>
      <c r="AFK8" s="38"/>
      <c r="AFL8" s="38"/>
      <c r="AFM8" s="38"/>
      <c r="AFN8" s="38"/>
      <c r="AFO8" s="38"/>
      <c r="AFP8" s="38"/>
      <c r="AFQ8" s="38"/>
      <c r="AFR8" s="38"/>
      <c r="AFS8" s="38"/>
      <c r="AFT8" s="38"/>
      <c r="AFU8" s="38"/>
      <c r="AFV8" s="38"/>
      <c r="AFW8" s="38"/>
      <c r="AFX8" s="38"/>
      <c r="AFY8" s="38"/>
      <c r="AFZ8" s="38"/>
      <c r="AGA8" s="38"/>
      <c r="AGB8" s="38"/>
      <c r="AGC8" s="38"/>
      <c r="AGD8" s="38"/>
      <c r="AGE8" s="38"/>
      <c r="AGF8" s="38"/>
      <c r="AGG8" s="38"/>
      <c r="AGH8" s="38"/>
      <c r="AGI8" s="38"/>
      <c r="AGJ8" s="38"/>
      <c r="AGK8" s="38"/>
      <c r="AGL8" s="38"/>
      <c r="AGM8" s="38"/>
      <c r="AGN8" s="38"/>
      <c r="AGO8" s="38"/>
      <c r="AGP8" s="38"/>
      <c r="AGQ8" s="38"/>
      <c r="AGR8" s="38"/>
      <c r="AGS8" s="38"/>
      <c r="AGT8" s="38"/>
      <c r="AGU8" s="38"/>
      <c r="AGV8" s="38"/>
      <c r="AGW8" s="38"/>
      <c r="AGX8" s="38"/>
      <c r="AGY8" s="38"/>
      <c r="AGZ8" s="38"/>
      <c r="AHA8" s="38"/>
      <c r="AHB8" s="38"/>
      <c r="AHC8" s="38"/>
      <c r="AHD8" s="38"/>
      <c r="AHE8" s="38"/>
      <c r="AHF8" s="38"/>
      <c r="AHG8" s="38"/>
      <c r="AHH8" s="38"/>
      <c r="AHI8" s="38"/>
      <c r="AHJ8" s="38"/>
      <c r="AHK8" s="38"/>
      <c r="AHL8" s="38"/>
      <c r="AHM8" s="38"/>
      <c r="AHN8" s="38"/>
      <c r="AHO8" s="38"/>
      <c r="AHP8" s="38"/>
      <c r="AHQ8" s="38"/>
      <c r="AHR8" s="38"/>
      <c r="AHS8" s="38"/>
      <c r="AHT8" s="38"/>
      <c r="AHU8" s="38"/>
      <c r="AHV8" s="38"/>
      <c r="AHW8" s="38"/>
      <c r="AHX8" s="38"/>
      <c r="AHY8" s="38"/>
      <c r="AHZ8" s="38"/>
      <c r="AIA8" s="38"/>
      <c r="AIB8" s="38"/>
      <c r="AIC8" s="38"/>
      <c r="AID8" s="38"/>
      <c r="AIE8" s="38"/>
      <c r="AIF8" s="38"/>
      <c r="AIG8" s="38"/>
      <c r="AIH8" s="38"/>
      <c r="AII8" s="38"/>
      <c r="AIJ8" s="38"/>
      <c r="AIK8" s="38"/>
      <c r="AIL8" s="38"/>
      <c r="AIM8" s="38"/>
      <c r="AIN8" s="38"/>
      <c r="AIO8" s="38"/>
      <c r="AIP8" s="38"/>
      <c r="AIQ8" s="38"/>
      <c r="AIR8" s="38"/>
      <c r="AIS8" s="38"/>
      <c r="AIT8" s="38"/>
      <c r="AIU8" s="38"/>
      <c r="AIV8" s="38"/>
      <c r="AIW8" s="38"/>
      <c r="AIX8" s="38"/>
      <c r="AIY8" s="38"/>
      <c r="AIZ8" s="38"/>
      <c r="AJA8" s="38"/>
      <c r="AJB8" s="38"/>
      <c r="AJC8" s="38"/>
      <c r="AJD8" s="38"/>
      <c r="AJE8" s="38"/>
      <c r="AJF8" s="38"/>
      <c r="AJG8" s="38"/>
      <c r="AJH8" s="38"/>
      <c r="AJI8" s="38"/>
      <c r="AJJ8" s="38"/>
      <c r="AJK8" s="38"/>
      <c r="AJL8" s="38"/>
      <c r="AJM8" s="38"/>
      <c r="AJN8" s="38"/>
      <c r="AJO8" s="38"/>
      <c r="AJP8" s="38"/>
      <c r="AJQ8" s="38"/>
      <c r="AJR8" s="38"/>
      <c r="AJS8" s="38"/>
      <c r="AJT8" s="38"/>
      <c r="AJU8" s="38"/>
      <c r="AJV8" s="38"/>
      <c r="AJW8" s="38"/>
      <c r="AJX8" s="38"/>
      <c r="AJY8" s="38"/>
      <c r="AJZ8" s="38"/>
      <c r="AKA8" s="38"/>
      <c r="AKB8" s="38"/>
      <c r="AKC8" s="38"/>
      <c r="AKD8" s="38"/>
      <c r="AKE8" s="38"/>
      <c r="AKF8" s="38"/>
      <c r="AKG8" s="38"/>
      <c r="AKH8" s="38"/>
      <c r="AKI8" s="38"/>
      <c r="AKJ8" s="38"/>
      <c r="AKK8" s="38"/>
      <c r="AKL8" s="38"/>
      <c r="AKM8" s="38"/>
      <c r="AKN8" s="38"/>
      <c r="AKO8" s="38"/>
      <c r="AKP8" s="38"/>
      <c r="AKQ8" s="38"/>
      <c r="AKR8" s="38"/>
      <c r="AKS8" s="38"/>
      <c r="AKT8" s="38"/>
      <c r="AKU8" s="38"/>
      <c r="AKV8" s="38"/>
      <c r="AKW8" s="38"/>
      <c r="AKX8" s="38"/>
      <c r="AKY8" s="38"/>
      <c r="AKZ8" s="38"/>
      <c r="ALA8" s="38"/>
      <c r="ALB8" s="38"/>
      <c r="ALC8" s="38"/>
      <c r="ALD8" s="38"/>
      <c r="ALE8" s="38"/>
      <c r="ALF8" s="38"/>
      <c r="ALG8" s="38"/>
      <c r="ALH8" s="38"/>
      <c r="ALI8" s="38"/>
      <c r="ALJ8" s="38"/>
      <c r="ALK8" s="38"/>
      <c r="ALL8" s="38"/>
      <c r="ALM8" s="38"/>
      <c r="ALN8" s="38"/>
      <c r="ALO8" s="38"/>
      <c r="ALP8" s="38"/>
      <c r="ALQ8" s="38"/>
      <c r="ALR8" s="38"/>
      <c r="ALS8" s="38"/>
      <c r="ALT8" s="38"/>
      <c r="ALU8" s="38"/>
      <c r="ALV8" s="38"/>
      <c r="ALW8" s="38"/>
      <c r="ALX8" s="38"/>
      <c r="ALY8" s="38"/>
      <c r="ALZ8" s="38"/>
      <c r="AMA8" s="38"/>
      <c r="AMB8" s="38"/>
      <c r="AMC8" s="38"/>
      <c r="AMD8" s="38"/>
      <c r="AME8" s="38"/>
      <c r="AMF8" s="38"/>
      <c r="AMG8" s="38"/>
      <c r="AMH8" s="38"/>
      <c r="AMI8" s="38"/>
      <c r="AMJ8" s="38"/>
      <c r="AMK8" s="38"/>
    </row>
    <row r="9" spans="1:1025" ht="18" customHeight="1" x14ac:dyDescent="0.25">
      <c r="A9" s="265" t="s">
        <v>54</v>
      </c>
      <c r="B9" s="265"/>
      <c r="C9" s="265"/>
      <c r="D9" s="26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2" t="s">
        <v>2</v>
      </c>
      <c r="S9" s="252"/>
      <c r="T9" s="252"/>
    </row>
    <row r="10" spans="1:1025" ht="18" customHeight="1" x14ac:dyDescent="0.25">
      <c r="A10" s="241"/>
      <c r="B10" s="241"/>
      <c r="C10" s="241"/>
      <c r="D10" s="241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6" t="s">
        <v>3</v>
      </c>
      <c r="S10" s="257"/>
      <c r="T10" s="258"/>
    </row>
    <row r="11" spans="1:1025" ht="5.25" customHeight="1" x14ac:dyDescent="0.3">
      <c r="A11" s="241"/>
      <c r="B11" s="241"/>
      <c r="C11" s="241"/>
      <c r="D11" s="241"/>
      <c r="E11" s="4"/>
      <c r="F11" s="4"/>
      <c r="G11" s="4"/>
      <c r="H11" s="4"/>
      <c r="I11" s="4"/>
      <c r="J11" s="89"/>
      <c r="K11" s="4"/>
      <c r="L11" s="4"/>
      <c r="M11" s="4"/>
      <c r="N11" s="89"/>
      <c r="O11" s="4"/>
      <c r="P11" s="4"/>
      <c r="Q11" s="4"/>
      <c r="R11" s="259"/>
      <c r="S11" s="260"/>
      <c r="T11" s="261"/>
    </row>
    <row r="12" spans="1:1025" ht="18" customHeight="1" x14ac:dyDescent="0.3">
      <c r="A12" s="242"/>
      <c r="B12" s="242"/>
      <c r="C12" s="243"/>
      <c r="D12" s="243"/>
      <c r="E12" s="248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107" t="s">
        <v>4</v>
      </c>
      <c r="S12" s="107" t="s">
        <v>5</v>
      </c>
      <c r="T12" s="107" t="s">
        <v>6</v>
      </c>
    </row>
    <row r="13" spans="1:1025" ht="18" customHeight="1" x14ac:dyDescent="0.25">
      <c r="A13" s="244" t="s">
        <v>68</v>
      </c>
      <c r="B13" s="244"/>
      <c r="C13" s="244" t="s">
        <v>69</v>
      </c>
      <c r="D13" s="244"/>
      <c r="E13" s="262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107">
        <v>110</v>
      </c>
      <c r="S13" s="107">
        <v>90</v>
      </c>
      <c r="T13" s="107">
        <v>70</v>
      </c>
    </row>
    <row r="14" spans="1:1025" s="40" customFormat="1" ht="18" customHeight="1" x14ac:dyDescent="0.3">
      <c r="A14" s="244" t="s">
        <v>65</v>
      </c>
      <c r="B14" s="244"/>
      <c r="C14" s="244">
        <v>1</v>
      </c>
      <c r="D14" s="244"/>
      <c r="E14" s="248" t="s">
        <v>55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107" t="s">
        <v>63</v>
      </c>
      <c r="S14" s="107" t="s">
        <v>64</v>
      </c>
      <c r="T14" s="107" t="s">
        <v>22</v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  <c r="IW14" s="38"/>
      <c r="IX14" s="38"/>
      <c r="IY14" s="38"/>
      <c r="IZ14" s="38"/>
      <c r="JA14" s="38"/>
      <c r="JB14" s="38"/>
      <c r="JC14" s="38"/>
      <c r="JD14" s="38"/>
      <c r="JE14" s="38"/>
      <c r="JF14" s="38"/>
      <c r="JG14" s="38"/>
      <c r="JH14" s="38"/>
      <c r="JI14" s="38"/>
      <c r="JJ14" s="38"/>
      <c r="JK14" s="38"/>
      <c r="JL14" s="38"/>
      <c r="JM14" s="38"/>
      <c r="JN14" s="38"/>
      <c r="JO14" s="38"/>
      <c r="JP14" s="38"/>
      <c r="JQ14" s="3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8"/>
      <c r="KD14" s="38"/>
      <c r="KE14" s="38"/>
      <c r="KF14" s="38"/>
      <c r="KG14" s="38"/>
      <c r="KH14" s="38"/>
      <c r="KI14" s="38"/>
      <c r="KJ14" s="38"/>
      <c r="KK14" s="38"/>
      <c r="KL14" s="38"/>
      <c r="KM14" s="38"/>
      <c r="KN14" s="38"/>
      <c r="KO14" s="38"/>
      <c r="KP14" s="38"/>
      <c r="KQ14" s="38"/>
      <c r="KR14" s="38"/>
      <c r="KS14" s="38"/>
      <c r="KT14" s="38"/>
      <c r="KU14" s="38"/>
      <c r="KV14" s="38"/>
      <c r="KW14" s="38"/>
      <c r="KX14" s="38"/>
      <c r="KY14" s="38"/>
      <c r="KZ14" s="38"/>
      <c r="LA14" s="38"/>
      <c r="LB14" s="38"/>
      <c r="LC14" s="38"/>
      <c r="LD14" s="38"/>
      <c r="LE14" s="38"/>
      <c r="LF14" s="38"/>
      <c r="LG14" s="38"/>
      <c r="LH14" s="38"/>
      <c r="LI14" s="38"/>
      <c r="LJ14" s="38"/>
      <c r="LK14" s="38"/>
      <c r="LL14" s="38"/>
      <c r="LM14" s="38"/>
      <c r="LN14" s="38"/>
      <c r="LO14" s="38"/>
      <c r="LP14" s="38"/>
      <c r="LQ14" s="38"/>
      <c r="LR14" s="38"/>
      <c r="LS14" s="38"/>
      <c r="LT14" s="38"/>
      <c r="LU14" s="38"/>
      <c r="LV14" s="38"/>
      <c r="LW14" s="38"/>
      <c r="LX14" s="38"/>
      <c r="LY14" s="38"/>
      <c r="LZ14" s="38"/>
      <c r="MA14" s="38"/>
      <c r="MB14" s="38"/>
      <c r="MC14" s="38"/>
      <c r="MD14" s="38"/>
      <c r="ME14" s="38"/>
      <c r="MF14" s="38"/>
      <c r="MG14" s="38"/>
      <c r="MH14" s="38"/>
      <c r="MI14" s="38"/>
      <c r="MJ14" s="38"/>
      <c r="MK14" s="38"/>
      <c r="ML14" s="38"/>
      <c r="MM14" s="38"/>
      <c r="MN14" s="38"/>
      <c r="MO14" s="38"/>
      <c r="MP14" s="38"/>
      <c r="MQ14" s="38"/>
      <c r="MR14" s="38"/>
      <c r="MS14" s="38"/>
      <c r="MT14" s="38"/>
      <c r="MU14" s="38"/>
      <c r="MV14" s="38"/>
      <c r="MW14" s="38"/>
      <c r="MX14" s="38"/>
      <c r="MY14" s="38"/>
      <c r="MZ14" s="38"/>
      <c r="NA14" s="38"/>
      <c r="NB14" s="38"/>
      <c r="NC14" s="38"/>
      <c r="ND14" s="38"/>
      <c r="NE14" s="38"/>
      <c r="NF14" s="38"/>
      <c r="NG14" s="38"/>
      <c r="NH14" s="38"/>
      <c r="NI14" s="38"/>
      <c r="NJ14" s="38"/>
      <c r="NK14" s="38"/>
      <c r="NL14" s="38"/>
      <c r="NM14" s="38"/>
      <c r="NN14" s="38"/>
      <c r="NO14" s="38"/>
      <c r="NP14" s="38"/>
      <c r="NQ14" s="38"/>
      <c r="NR14" s="38"/>
      <c r="NS14" s="38"/>
      <c r="NT14" s="38"/>
      <c r="NU14" s="38"/>
      <c r="NV14" s="38"/>
      <c r="NW14" s="38"/>
      <c r="NX14" s="38"/>
      <c r="NY14" s="38"/>
      <c r="NZ14" s="38"/>
      <c r="OA14" s="38"/>
      <c r="OB14" s="38"/>
      <c r="OC14" s="38"/>
      <c r="OD14" s="38"/>
      <c r="OE14" s="38"/>
      <c r="OF14" s="38"/>
      <c r="OG14" s="38"/>
      <c r="OH14" s="38"/>
      <c r="OI14" s="38"/>
      <c r="OJ14" s="38"/>
      <c r="OK14" s="38"/>
      <c r="OL14" s="38"/>
      <c r="OM14" s="38"/>
      <c r="ON14" s="38"/>
      <c r="OO14" s="38"/>
      <c r="OP14" s="38"/>
      <c r="OQ14" s="38"/>
      <c r="OR14" s="38"/>
      <c r="OS14" s="38"/>
      <c r="OT14" s="38"/>
      <c r="OU14" s="38"/>
      <c r="OV14" s="38"/>
      <c r="OW14" s="38"/>
      <c r="OX14" s="38"/>
      <c r="OY14" s="38"/>
      <c r="OZ14" s="38"/>
      <c r="PA14" s="38"/>
      <c r="PB14" s="38"/>
      <c r="PC14" s="38"/>
      <c r="PD14" s="38"/>
      <c r="PE14" s="38"/>
      <c r="PF14" s="38"/>
      <c r="PG14" s="38"/>
      <c r="PH14" s="38"/>
      <c r="PI14" s="38"/>
      <c r="PJ14" s="38"/>
      <c r="PK14" s="38"/>
      <c r="PL14" s="38"/>
      <c r="PM14" s="38"/>
      <c r="PN14" s="38"/>
      <c r="PO14" s="38"/>
      <c r="PP14" s="38"/>
      <c r="PQ14" s="38"/>
      <c r="PR14" s="38"/>
      <c r="PS14" s="38"/>
      <c r="PT14" s="38"/>
      <c r="PU14" s="38"/>
      <c r="PV14" s="38"/>
      <c r="PW14" s="38"/>
      <c r="PX14" s="38"/>
      <c r="PY14" s="38"/>
      <c r="PZ14" s="38"/>
      <c r="QA14" s="38"/>
      <c r="QB14" s="38"/>
      <c r="QC14" s="38"/>
      <c r="QD14" s="38"/>
      <c r="QE14" s="38"/>
      <c r="QF14" s="38"/>
      <c r="QG14" s="38"/>
      <c r="QH14" s="38"/>
      <c r="QI14" s="38"/>
      <c r="QJ14" s="38"/>
      <c r="QK14" s="38"/>
      <c r="QL14" s="38"/>
      <c r="QM14" s="38"/>
      <c r="QN14" s="38"/>
      <c r="QO14" s="38"/>
      <c r="QP14" s="38"/>
      <c r="QQ14" s="38"/>
      <c r="QR14" s="38"/>
      <c r="QS14" s="38"/>
      <c r="QT14" s="38"/>
      <c r="QU14" s="38"/>
      <c r="QV14" s="38"/>
      <c r="QW14" s="38"/>
      <c r="QX14" s="38"/>
      <c r="QY14" s="38"/>
      <c r="QZ14" s="38"/>
      <c r="RA14" s="38"/>
      <c r="RB14" s="38"/>
      <c r="RC14" s="38"/>
      <c r="RD14" s="38"/>
      <c r="RE14" s="38"/>
      <c r="RF14" s="38"/>
      <c r="RG14" s="38"/>
      <c r="RH14" s="38"/>
      <c r="RI14" s="38"/>
      <c r="RJ14" s="38"/>
      <c r="RK14" s="38"/>
      <c r="RL14" s="38"/>
      <c r="RM14" s="38"/>
      <c r="RN14" s="38"/>
      <c r="RO14" s="38"/>
      <c r="RP14" s="38"/>
      <c r="RQ14" s="38"/>
      <c r="RR14" s="38"/>
      <c r="RS14" s="38"/>
      <c r="RT14" s="38"/>
      <c r="RU14" s="38"/>
      <c r="RV14" s="38"/>
      <c r="RW14" s="38"/>
      <c r="RX14" s="38"/>
      <c r="RY14" s="38"/>
      <c r="RZ14" s="38"/>
      <c r="SA14" s="38"/>
      <c r="SB14" s="38"/>
      <c r="SC14" s="38"/>
      <c r="SD14" s="38"/>
      <c r="SE14" s="38"/>
      <c r="SF14" s="38"/>
      <c r="SG14" s="38"/>
      <c r="SH14" s="38"/>
      <c r="SI14" s="38"/>
      <c r="SJ14" s="38"/>
      <c r="SK14" s="38"/>
      <c r="SL14" s="38"/>
      <c r="SM14" s="38"/>
      <c r="SN14" s="38"/>
      <c r="SO14" s="38"/>
      <c r="SP14" s="38"/>
      <c r="SQ14" s="38"/>
      <c r="SR14" s="38"/>
      <c r="SS14" s="38"/>
      <c r="ST14" s="38"/>
      <c r="SU14" s="38"/>
      <c r="SV14" s="38"/>
      <c r="SW14" s="38"/>
      <c r="SX14" s="38"/>
      <c r="SY14" s="38"/>
      <c r="SZ14" s="38"/>
      <c r="TA14" s="38"/>
      <c r="TB14" s="38"/>
      <c r="TC14" s="38"/>
      <c r="TD14" s="38"/>
      <c r="TE14" s="38"/>
      <c r="TF14" s="38"/>
      <c r="TG14" s="38"/>
      <c r="TH14" s="38"/>
      <c r="TI14" s="38"/>
      <c r="TJ14" s="38"/>
      <c r="TK14" s="38"/>
      <c r="TL14" s="38"/>
      <c r="TM14" s="38"/>
      <c r="TN14" s="38"/>
      <c r="TO14" s="38"/>
      <c r="TP14" s="38"/>
      <c r="TQ14" s="38"/>
      <c r="TR14" s="38"/>
      <c r="TS14" s="38"/>
      <c r="TT14" s="38"/>
      <c r="TU14" s="38"/>
      <c r="TV14" s="38"/>
      <c r="TW14" s="38"/>
      <c r="TX14" s="38"/>
      <c r="TY14" s="38"/>
      <c r="TZ14" s="38"/>
      <c r="UA14" s="38"/>
      <c r="UB14" s="38"/>
      <c r="UC14" s="38"/>
      <c r="UD14" s="38"/>
      <c r="UE14" s="38"/>
      <c r="UF14" s="38"/>
      <c r="UG14" s="38"/>
      <c r="UH14" s="38"/>
      <c r="UI14" s="38"/>
      <c r="UJ14" s="38"/>
      <c r="UK14" s="38"/>
      <c r="UL14" s="38"/>
      <c r="UM14" s="38"/>
      <c r="UN14" s="38"/>
      <c r="UO14" s="38"/>
      <c r="UP14" s="38"/>
      <c r="UQ14" s="38"/>
      <c r="UR14" s="38"/>
      <c r="US14" s="38"/>
      <c r="UT14" s="38"/>
      <c r="UU14" s="38"/>
      <c r="UV14" s="38"/>
      <c r="UW14" s="38"/>
      <c r="UX14" s="38"/>
      <c r="UY14" s="38"/>
      <c r="UZ14" s="38"/>
      <c r="VA14" s="38"/>
      <c r="VB14" s="38"/>
      <c r="VC14" s="38"/>
      <c r="VD14" s="38"/>
      <c r="VE14" s="38"/>
      <c r="VF14" s="38"/>
      <c r="VG14" s="38"/>
      <c r="VH14" s="38"/>
      <c r="VI14" s="38"/>
      <c r="VJ14" s="38"/>
      <c r="VK14" s="38"/>
      <c r="VL14" s="38"/>
      <c r="VM14" s="38"/>
      <c r="VN14" s="38"/>
      <c r="VO14" s="38"/>
      <c r="VP14" s="38"/>
      <c r="VQ14" s="38"/>
      <c r="VR14" s="38"/>
      <c r="VS14" s="38"/>
      <c r="VT14" s="38"/>
      <c r="VU14" s="38"/>
      <c r="VV14" s="38"/>
      <c r="VW14" s="38"/>
      <c r="VX14" s="38"/>
      <c r="VY14" s="38"/>
      <c r="VZ14" s="38"/>
      <c r="WA14" s="38"/>
      <c r="WB14" s="38"/>
      <c r="WC14" s="38"/>
      <c r="WD14" s="38"/>
      <c r="WE14" s="38"/>
      <c r="WF14" s="38"/>
      <c r="WG14" s="38"/>
      <c r="WH14" s="38"/>
      <c r="WI14" s="38"/>
      <c r="WJ14" s="38"/>
      <c r="WK14" s="38"/>
      <c r="WL14" s="38"/>
      <c r="WM14" s="38"/>
      <c r="WN14" s="38"/>
      <c r="WO14" s="38"/>
      <c r="WP14" s="38"/>
      <c r="WQ14" s="38"/>
      <c r="WR14" s="38"/>
      <c r="WS14" s="38"/>
      <c r="WT14" s="38"/>
      <c r="WU14" s="38"/>
      <c r="WV14" s="38"/>
      <c r="WW14" s="38"/>
      <c r="WX14" s="38"/>
      <c r="WY14" s="38"/>
      <c r="WZ14" s="38"/>
      <c r="XA14" s="38"/>
      <c r="XB14" s="38"/>
      <c r="XC14" s="38"/>
      <c r="XD14" s="38"/>
      <c r="XE14" s="38"/>
      <c r="XF14" s="38"/>
      <c r="XG14" s="38"/>
      <c r="XH14" s="38"/>
      <c r="XI14" s="38"/>
      <c r="XJ14" s="38"/>
      <c r="XK14" s="38"/>
      <c r="XL14" s="38"/>
      <c r="XM14" s="38"/>
      <c r="XN14" s="38"/>
      <c r="XO14" s="38"/>
      <c r="XP14" s="38"/>
      <c r="XQ14" s="38"/>
      <c r="XR14" s="38"/>
      <c r="XS14" s="38"/>
      <c r="XT14" s="38"/>
      <c r="XU14" s="38"/>
      <c r="XV14" s="38"/>
      <c r="XW14" s="38"/>
      <c r="XX14" s="38"/>
      <c r="XY14" s="38"/>
      <c r="XZ14" s="38"/>
      <c r="YA14" s="38"/>
      <c r="YB14" s="38"/>
      <c r="YC14" s="38"/>
      <c r="YD14" s="38"/>
      <c r="YE14" s="38"/>
      <c r="YF14" s="38"/>
      <c r="YG14" s="38"/>
      <c r="YH14" s="38"/>
      <c r="YI14" s="38"/>
      <c r="YJ14" s="38"/>
      <c r="YK14" s="38"/>
      <c r="YL14" s="38"/>
      <c r="YM14" s="38"/>
      <c r="YN14" s="38"/>
      <c r="YO14" s="38"/>
      <c r="YP14" s="38"/>
      <c r="YQ14" s="38"/>
      <c r="YR14" s="38"/>
      <c r="YS14" s="38"/>
      <c r="YT14" s="38"/>
      <c r="YU14" s="38"/>
      <c r="YV14" s="38"/>
      <c r="YW14" s="38"/>
      <c r="YX14" s="38"/>
      <c r="YY14" s="38"/>
      <c r="YZ14" s="38"/>
      <c r="ZA14" s="38"/>
      <c r="ZB14" s="38"/>
      <c r="ZC14" s="38"/>
      <c r="ZD14" s="38"/>
      <c r="ZE14" s="38"/>
      <c r="ZF14" s="38"/>
      <c r="ZG14" s="38"/>
      <c r="ZH14" s="38"/>
      <c r="ZI14" s="38"/>
      <c r="ZJ14" s="38"/>
      <c r="ZK14" s="38"/>
      <c r="ZL14" s="38"/>
      <c r="ZM14" s="38"/>
      <c r="ZN14" s="38"/>
      <c r="ZO14" s="38"/>
      <c r="ZP14" s="38"/>
      <c r="ZQ14" s="38"/>
      <c r="ZR14" s="38"/>
      <c r="ZS14" s="38"/>
      <c r="ZT14" s="38"/>
      <c r="ZU14" s="38"/>
      <c r="ZV14" s="38"/>
      <c r="ZW14" s="38"/>
      <c r="ZX14" s="38"/>
      <c r="ZY14" s="38"/>
      <c r="ZZ14" s="38"/>
      <c r="AAA14" s="38"/>
      <c r="AAB14" s="38"/>
      <c r="AAC14" s="38"/>
      <c r="AAD14" s="38"/>
      <c r="AAE14" s="38"/>
      <c r="AAF14" s="38"/>
      <c r="AAG14" s="38"/>
      <c r="AAH14" s="38"/>
      <c r="AAI14" s="38"/>
      <c r="AAJ14" s="38"/>
      <c r="AAK14" s="38"/>
      <c r="AAL14" s="38"/>
      <c r="AAM14" s="38"/>
      <c r="AAN14" s="38"/>
      <c r="AAO14" s="38"/>
      <c r="AAP14" s="38"/>
      <c r="AAQ14" s="38"/>
      <c r="AAR14" s="38"/>
      <c r="AAS14" s="38"/>
      <c r="AAT14" s="38"/>
      <c r="AAU14" s="38"/>
      <c r="AAV14" s="38"/>
      <c r="AAW14" s="38"/>
      <c r="AAX14" s="38"/>
      <c r="AAY14" s="38"/>
      <c r="AAZ14" s="38"/>
      <c r="ABA14" s="38"/>
      <c r="ABB14" s="38"/>
      <c r="ABC14" s="38"/>
      <c r="ABD14" s="38"/>
      <c r="ABE14" s="38"/>
      <c r="ABF14" s="38"/>
      <c r="ABG14" s="38"/>
      <c r="ABH14" s="38"/>
      <c r="ABI14" s="38"/>
      <c r="ABJ14" s="38"/>
      <c r="ABK14" s="38"/>
      <c r="ABL14" s="38"/>
      <c r="ABM14" s="38"/>
      <c r="ABN14" s="38"/>
      <c r="ABO14" s="38"/>
      <c r="ABP14" s="38"/>
      <c r="ABQ14" s="38"/>
      <c r="ABR14" s="38"/>
      <c r="ABS14" s="38"/>
      <c r="ABT14" s="38"/>
      <c r="ABU14" s="38"/>
      <c r="ABV14" s="38"/>
      <c r="ABW14" s="38"/>
      <c r="ABX14" s="38"/>
      <c r="ABY14" s="38"/>
      <c r="ABZ14" s="38"/>
      <c r="ACA14" s="38"/>
      <c r="ACB14" s="38"/>
      <c r="ACC14" s="38"/>
      <c r="ACD14" s="38"/>
      <c r="ACE14" s="38"/>
      <c r="ACF14" s="38"/>
      <c r="ACG14" s="38"/>
      <c r="ACH14" s="38"/>
      <c r="ACI14" s="38"/>
      <c r="ACJ14" s="38"/>
      <c r="ACK14" s="38"/>
      <c r="ACL14" s="38"/>
      <c r="ACM14" s="38"/>
      <c r="ACN14" s="38"/>
      <c r="ACO14" s="38"/>
      <c r="ACP14" s="38"/>
      <c r="ACQ14" s="38"/>
      <c r="ACR14" s="38"/>
      <c r="ACS14" s="38"/>
      <c r="ACT14" s="38"/>
      <c r="ACU14" s="38"/>
      <c r="ACV14" s="38"/>
      <c r="ACW14" s="38"/>
      <c r="ACX14" s="38"/>
      <c r="ACY14" s="38"/>
      <c r="ACZ14" s="38"/>
      <c r="ADA14" s="38"/>
      <c r="ADB14" s="38"/>
      <c r="ADC14" s="38"/>
      <c r="ADD14" s="38"/>
      <c r="ADE14" s="38"/>
      <c r="ADF14" s="38"/>
      <c r="ADG14" s="38"/>
      <c r="ADH14" s="38"/>
      <c r="ADI14" s="38"/>
      <c r="ADJ14" s="38"/>
      <c r="ADK14" s="38"/>
      <c r="ADL14" s="38"/>
      <c r="ADM14" s="38"/>
      <c r="ADN14" s="38"/>
      <c r="ADO14" s="38"/>
      <c r="ADP14" s="38"/>
      <c r="ADQ14" s="38"/>
      <c r="ADR14" s="38"/>
      <c r="ADS14" s="38"/>
      <c r="ADT14" s="38"/>
      <c r="ADU14" s="38"/>
      <c r="ADV14" s="38"/>
      <c r="ADW14" s="38"/>
      <c r="ADX14" s="38"/>
      <c r="ADY14" s="38"/>
      <c r="ADZ14" s="38"/>
      <c r="AEA14" s="38"/>
      <c r="AEB14" s="38"/>
      <c r="AEC14" s="38"/>
      <c r="AED14" s="38"/>
      <c r="AEE14" s="38"/>
      <c r="AEF14" s="38"/>
      <c r="AEG14" s="38"/>
      <c r="AEH14" s="38"/>
      <c r="AEI14" s="38"/>
      <c r="AEJ14" s="38"/>
      <c r="AEK14" s="38"/>
      <c r="AEL14" s="38"/>
      <c r="AEM14" s="38"/>
      <c r="AEN14" s="38"/>
      <c r="AEO14" s="38"/>
      <c r="AEP14" s="38"/>
      <c r="AEQ14" s="38"/>
      <c r="AER14" s="38"/>
      <c r="AES14" s="38"/>
      <c r="AET14" s="38"/>
      <c r="AEU14" s="38"/>
      <c r="AEV14" s="38"/>
      <c r="AEW14" s="38"/>
      <c r="AEX14" s="38"/>
      <c r="AEY14" s="38"/>
      <c r="AEZ14" s="38"/>
      <c r="AFA14" s="38"/>
      <c r="AFB14" s="38"/>
      <c r="AFC14" s="38"/>
      <c r="AFD14" s="38"/>
      <c r="AFE14" s="38"/>
      <c r="AFF14" s="38"/>
      <c r="AFG14" s="38"/>
      <c r="AFH14" s="38"/>
      <c r="AFI14" s="38"/>
      <c r="AFJ14" s="38"/>
      <c r="AFK14" s="38"/>
      <c r="AFL14" s="38"/>
      <c r="AFM14" s="38"/>
      <c r="AFN14" s="38"/>
      <c r="AFO14" s="38"/>
      <c r="AFP14" s="38"/>
      <c r="AFQ14" s="38"/>
      <c r="AFR14" s="38"/>
      <c r="AFS14" s="38"/>
      <c r="AFT14" s="38"/>
      <c r="AFU14" s="38"/>
      <c r="AFV14" s="38"/>
      <c r="AFW14" s="38"/>
      <c r="AFX14" s="38"/>
      <c r="AFY14" s="38"/>
      <c r="AFZ14" s="38"/>
      <c r="AGA14" s="38"/>
      <c r="AGB14" s="38"/>
      <c r="AGC14" s="38"/>
      <c r="AGD14" s="38"/>
      <c r="AGE14" s="38"/>
      <c r="AGF14" s="38"/>
      <c r="AGG14" s="38"/>
      <c r="AGH14" s="38"/>
      <c r="AGI14" s="38"/>
      <c r="AGJ14" s="38"/>
      <c r="AGK14" s="38"/>
      <c r="AGL14" s="38"/>
      <c r="AGM14" s="38"/>
      <c r="AGN14" s="38"/>
      <c r="AGO14" s="38"/>
      <c r="AGP14" s="38"/>
      <c r="AGQ14" s="38"/>
      <c r="AGR14" s="38"/>
      <c r="AGS14" s="38"/>
      <c r="AGT14" s="38"/>
      <c r="AGU14" s="38"/>
      <c r="AGV14" s="38"/>
      <c r="AGW14" s="38"/>
      <c r="AGX14" s="38"/>
      <c r="AGY14" s="38"/>
      <c r="AGZ14" s="38"/>
      <c r="AHA14" s="38"/>
      <c r="AHB14" s="38"/>
      <c r="AHC14" s="38"/>
      <c r="AHD14" s="38"/>
      <c r="AHE14" s="38"/>
      <c r="AHF14" s="38"/>
      <c r="AHG14" s="38"/>
      <c r="AHH14" s="38"/>
      <c r="AHI14" s="38"/>
      <c r="AHJ14" s="38"/>
      <c r="AHK14" s="38"/>
      <c r="AHL14" s="38"/>
      <c r="AHM14" s="38"/>
      <c r="AHN14" s="38"/>
      <c r="AHO14" s="38"/>
      <c r="AHP14" s="38"/>
      <c r="AHQ14" s="38"/>
      <c r="AHR14" s="38"/>
      <c r="AHS14" s="38"/>
      <c r="AHT14" s="38"/>
      <c r="AHU14" s="38"/>
      <c r="AHV14" s="38"/>
      <c r="AHW14" s="38"/>
      <c r="AHX14" s="38"/>
      <c r="AHY14" s="38"/>
      <c r="AHZ14" s="38"/>
      <c r="AIA14" s="38"/>
      <c r="AIB14" s="38"/>
      <c r="AIC14" s="38"/>
      <c r="AID14" s="38"/>
      <c r="AIE14" s="38"/>
      <c r="AIF14" s="38"/>
      <c r="AIG14" s="38"/>
      <c r="AIH14" s="38"/>
      <c r="AII14" s="38"/>
      <c r="AIJ14" s="38"/>
      <c r="AIK14" s="38"/>
      <c r="AIL14" s="38"/>
      <c r="AIM14" s="38"/>
      <c r="AIN14" s="38"/>
      <c r="AIO14" s="38"/>
      <c r="AIP14" s="38"/>
      <c r="AIQ14" s="38"/>
      <c r="AIR14" s="38"/>
      <c r="AIS14" s="38"/>
      <c r="AIT14" s="38"/>
      <c r="AIU14" s="38"/>
      <c r="AIV14" s="38"/>
      <c r="AIW14" s="38"/>
      <c r="AIX14" s="38"/>
      <c r="AIY14" s="38"/>
      <c r="AIZ14" s="38"/>
      <c r="AJA14" s="38"/>
      <c r="AJB14" s="38"/>
      <c r="AJC14" s="38"/>
      <c r="AJD14" s="38"/>
      <c r="AJE14" s="38"/>
      <c r="AJF14" s="38"/>
      <c r="AJG14" s="38"/>
      <c r="AJH14" s="38"/>
      <c r="AJI14" s="38"/>
      <c r="AJJ14" s="38"/>
      <c r="AJK14" s="38"/>
      <c r="AJL14" s="38"/>
      <c r="AJM14" s="38"/>
      <c r="AJN14" s="38"/>
      <c r="AJO14" s="38"/>
      <c r="AJP14" s="38"/>
      <c r="AJQ14" s="38"/>
      <c r="AJR14" s="38"/>
      <c r="AJS14" s="38"/>
      <c r="AJT14" s="38"/>
      <c r="AJU14" s="38"/>
      <c r="AJV14" s="38"/>
      <c r="AJW14" s="38"/>
      <c r="AJX14" s="38"/>
      <c r="AJY14" s="38"/>
      <c r="AJZ14" s="38"/>
      <c r="AKA14" s="38"/>
      <c r="AKB14" s="38"/>
      <c r="AKC14" s="38"/>
      <c r="AKD14" s="38"/>
      <c r="AKE14" s="38"/>
      <c r="AKF14" s="38"/>
      <c r="AKG14" s="38"/>
      <c r="AKH14" s="38"/>
      <c r="AKI14" s="38"/>
      <c r="AKJ14" s="38"/>
      <c r="AKK14" s="38"/>
      <c r="AKL14" s="38"/>
      <c r="AKM14" s="38"/>
      <c r="AKN14" s="38"/>
      <c r="AKO14" s="38"/>
      <c r="AKP14" s="38"/>
      <c r="AKQ14" s="38"/>
      <c r="AKR14" s="38"/>
      <c r="AKS14" s="38"/>
      <c r="AKT14" s="38"/>
      <c r="AKU14" s="38"/>
      <c r="AKV14" s="38"/>
      <c r="AKW14" s="38"/>
      <c r="AKX14" s="38"/>
      <c r="AKY14" s="38"/>
      <c r="AKZ14" s="38"/>
      <c r="ALA14" s="38"/>
      <c r="ALB14" s="38"/>
      <c r="ALC14" s="38"/>
      <c r="ALD14" s="38"/>
      <c r="ALE14" s="38"/>
      <c r="ALF14" s="38"/>
      <c r="ALG14" s="38"/>
      <c r="ALH14" s="38"/>
      <c r="ALI14" s="38"/>
      <c r="ALJ14" s="38"/>
      <c r="ALK14" s="38"/>
      <c r="ALL14" s="38"/>
      <c r="ALM14" s="38"/>
      <c r="ALN14" s="38"/>
      <c r="ALO14" s="38"/>
      <c r="ALP14" s="38"/>
      <c r="ALQ14" s="38"/>
      <c r="ALR14" s="38"/>
      <c r="ALS14" s="38"/>
      <c r="ALT14" s="38"/>
      <c r="ALU14" s="38"/>
      <c r="ALV14" s="38"/>
      <c r="ALW14" s="38"/>
      <c r="ALX14" s="38"/>
      <c r="ALY14" s="38"/>
      <c r="ALZ14" s="38"/>
      <c r="AMA14" s="38"/>
      <c r="AMB14" s="38"/>
      <c r="AMC14" s="38"/>
      <c r="AMD14" s="38"/>
      <c r="AME14" s="38"/>
      <c r="AMF14" s="38"/>
      <c r="AMG14" s="38"/>
      <c r="AMH14" s="38"/>
      <c r="AMI14" s="38"/>
      <c r="AMJ14" s="38"/>
      <c r="AMK14" s="38"/>
    </row>
    <row r="15" spans="1:1025" s="40" customFormat="1" ht="18" customHeight="1" x14ac:dyDescent="0.3">
      <c r="A15" s="244" t="s">
        <v>66</v>
      </c>
      <c r="B15" s="244"/>
      <c r="C15" s="244">
        <v>2</v>
      </c>
      <c r="D15" s="244"/>
      <c r="E15" s="248" t="s">
        <v>48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107">
        <v>192</v>
      </c>
      <c r="S15" s="107">
        <v>126</v>
      </c>
      <c r="T15" s="107">
        <v>75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  <c r="IW15" s="38"/>
      <c r="IX15" s="38"/>
      <c r="IY15" s="38"/>
      <c r="IZ15" s="38"/>
      <c r="JA15" s="38"/>
      <c r="JB15" s="38"/>
      <c r="JC15" s="38"/>
      <c r="JD15" s="38"/>
      <c r="JE15" s="38"/>
      <c r="JF15" s="38"/>
      <c r="JG15" s="38"/>
      <c r="JH15" s="38"/>
      <c r="JI15" s="38"/>
      <c r="JJ15" s="38"/>
      <c r="JK15" s="38"/>
      <c r="JL15" s="38"/>
      <c r="JM15" s="38"/>
      <c r="JN15" s="38"/>
      <c r="JO15" s="38"/>
      <c r="JP15" s="38"/>
      <c r="JQ15" s="38"/>
      <c r="JR15" s="38"/>
      <c r="JS15" s="38"/>
      <c r="JT15" s="38"/>
      <c r="JU15" s="38"/>
      <c r="JV15" s="38"/>
      <c r="JW15" s="38"/>
      <c r="JX15" s="38"/>
      <c r="JY15" s="38"/>
      <c r="JZ15" s="38"/>
      <c r="KA15" s="38"/>
      <c r="KB15" s="38"/>
      <c r="KC15" s="38"/>
      <c r="KD15" s="38"/>
      <c r="KE15" s="38"/>
      <c r="KF15" s="38"/>
      <c r="KG15" s="38"/>
      <c r="KH15" s="38"/>
      <c r="KI15" s="38"/>
      <c r="KJ15" s="38"/>
      <c r="KK15" s="38"/>
      <c r="KL15" s="38"/>
      <c r="KM15" s="38"/>
      <c r="KN15" s="38"/>
      <c r="KO15" s="38"/>
      <c r="KP15" s="38"/>
      <c r="KQ15" s="38"/>
      <c r="KR15" s="38"/>
      <c r="KS15" s="38"/>
      <c r="KT15" s="38"/>
      <c r="KU15" s="38"/>
      <c r="KV15" s="38"/>
      <c r="KW15" s="38"/>
      <c r="KX15" s="38"/>
      <c r="KY15" s="38"/>
      <c r="KZ15" s="38"/>
      <c r="LA15" s="38"/>
      <c r="LB15" s="38"/>
      <c r="LC15" s="38"/>
      <c r="LD15" s="38"/>
      <c r="LE15" s="38"/>
      <c r="LF15" s="38"/>
      <c r="LG15" s="38"/>
      <c r="LH15" s="38"/>
      <c r="LI15" s="38"/>
      <c r="LJ15" s="38"/>
      <c r="LK15" s="38"/>
      <c r="LL15" s="38"/>
      <c r="LM15" s="38"/>
      <c r="LN15" s="38"/>
      <c r="LO15" s="38"/>
      <c r="LP15" s="38"/>
      <c r="LQ15" s="38"/>
      <c r="LR15" s="38"/>
      <c r="LS15" s="38"/>
      <c r="LT15" s="38"/>
      <c r="LU15" s="38"/>
      <c r="LV15" s="38"/>
      <c r="LW15" s="38"/>
      <c r="LX15" s="38"/>
      <c r="LY15" s="38"/>
      <c r="LZ15" s="38"/>
      <c r="MA15" s="38"/>
      <c r="MB15" s="38"/>
      <c r="MC15" s="38"/>
      <c r="MD15" s="38"/>
      <c r="ME15" s="38"/>
      <c r="MF15" s="38"/>
      <c r="MG15" s="38"/>
      <c r="MH15" s="38"/>
      <c r="MI15" s="38"/>
      <c r="MJ15" s="38"/>
      <c r="MK15" s="38"/>
      <c r="ML15" s="38"/>
      <c r="MM15" s="38"/>
      <c r="MN15" s="38"/>
      <c r="MO15" s="38"/>
      <c r="MP15" s="38"/>
      <c r="MQ15" s="38"/>
      <c r="MR15" s="38"/>
      <c r="MS15" s="38"/>
      <c r="MT15" s="38"/>
      <c r="MU15" s="38"/>
      <c r="MV15" s="38"/>
      <c r="MW15" s="38"/>
      <c r="MX15" s="38"/>
      <c r="MY15" s="38"/>
      <c r="MZ15" s="38"/>
      <c r="NA15" s="38"/>
      <c r="NB15" s="38"/>
      <c r="NC15" s="38"/>
      <c r="ND15" s="38"/>
      <c r="NE15" s="38"/>
      <c r="NF15" s="38"/>
      <c r="NG15" s="38"/>
      <c r="NH15" s="38"/>
      <c r="NI15" s="38"/>
      <c r="NJ15" s="38"/>
      <c r="NK15" s="38"/>
      <c r="NL15" s="38"/>
      <c r="NM15" s="38"/>
      <c r="NN15" s="38"/>
      <c r="NO15" s="38"/>
      <c r="NP15" s="38"/>
      <c r="NQ15" s="38"/>
      <c r="NR15" s="38"/>
      <c r="NS15" s="38"/>
      <c r="NT15" s="38"/>
      <c r="NU15" s="38"/>
      <c r="NV15" s="38"/>
      <c r="NW15" s="38"/>
      <c r="NX15" s="38"/>
      <c r="NY15" s="38"/>
      <c r="NZ15" s="38"/>
      <c r="OA15" s="38"/>
      <c r="OB15" s="38"/>
      <c r="OC15" s="38"/>
      <c r="OD15" s="38"/>
      <c r="OE15" s="38"/>
      <c r="OF15" s="38"/>
      <c r="OG15" s="38"/>
      <c r="OH15" s="38"/>
      <c r="OI15" s="38"/>
      <c r="OJ15" s="38"/>
      <c r="OK15" s="38"/>
      <c r="OL15" s="38"/>
      <c r="OM15" s="38"/>
      <c r="ON15" s="38"/>
      <c r="OO15" s="38"/>
      <c r="OP15" s="38"/>
      <c r="OQ15" s="38"/>
      <c r="OR15" s="38"/>
      <c r="OS15" s="38"/>
      <c r="OT15" s="38"/>
      <c r="OU15" s="38"/>
      <c r="OV15" s="38"/>
      <c r="OW15" s="38"/>
      <c r="OX15" s="38"/>
      <c r="OY15" s="38"/>
      <c r="OZ15" s="38"/>
      <c r="PA15" s="38"/>
      <c r="PB15" s="38"/>
      <c r="PC15" s="38"/>
      <c r="PD15" s="38"/>
      <c r="PE15" s="38"/>
      <c r="PF15" s="38"/>
      <c r="PG15" s="38"/>
      <c r="PH15" s="38"/>
      <c r="PI15" s="38"/>
      <c r="PJ15" s="38"/>
      <c r="PK15" s="38"/>
      <c r="PL15" s="38"/>
      <c r="PM15" s="38"/>
      <c r="PN15" s="38"/>
      <c r="PO15" s="38"/>
      <c r="PP15" s="38"/>
      <c r="PQ15" s="38"/>
      <c r="PR15" s="38"/>
      <c r="PS15" s="38"/>
      <c r="PT15" s="38"/>
      <c r="PU15" s="38"/>
      <c r="PV15" s="38"/>
      <c r="PW15" s="38"/>
      <c r="PX15" s="38"/>
      <c r="PY15" s="38"/>
      <c r="PZ15" s="38"/>
      <c r="QA15" s="38"/>
      <c r="QB15" s="38"/>
      <c r="QC15" s="38"/>
      <c r="QD15" s="38"/>
      <c r="QE15" s="38"/>
      <c r="QF15" s="38"/>
      <c r="QG15" s="38"/>
      <c r="QH15" s="38"/>
      <c r="QI15" s="38"/>
      <c r="QJ15" s="38"/>
      <c r="QK15" s="38"/>
      <c r="QL15" s="38"/>
      <c r="QM15" s="38"/>
      <c r="QN15" s="38"/>
      <c r="QO15" s="38"/>
      <c r="QP15" s="38"/>
      <c r="QQ15" s="38"/>
      <c r="QR15" s="38"/>
      <c r="QS15" s="38"/>
      <c r="QT15" s="38"/>
      <c r="QU15" s="38"/>
      <c r="QV15" s="38"/>
      <c r="QW15" s="38"/>
      <c r="QX15" s="38"/>
      <c r="QY15" s="38"/>
      <c r="QZ15" s="38"/>
      <c r="RA15" s="38"/>
      <c r="RB15" s="38"/>
      <c r="RC15" s="38"/>
      <c r="RD15" s="38"/>
      <c r="RE15" s="38"/>
      <c r="RF15" s="38"/>
      <c r="RG15" s="38"/>
      <c r="RH15" s="38"/>
      <c r="RI15" s="38"/>
      <c r="RJ15" s="38"/>
      <c r="RK15" s="38"/>
      <c r="RL15" s="38"/>
      <c r="RM15" s="38"/>
      <c r="RN15" s="38"/>
      <c r="RO15" s="38"/>
      <c r="RP15" s="38"/>
      <c r="RQ15" s="38"/>
      <c r="RR15" s="38"/>
      <c r="RS15" s="38"/>
      <c r="RT15" s="38"/>
      <c r="RU15" s="38"/>
      <c r="RV15" s="38"/>
      <c r="RW15" s="38"/>
      <c r="RX15" s="38"/>
      <c r="RY15" s="38"/>
      <c r="RZ15" s="38"/>
      <c r="SA15" s="38"/>
      <c r="SB15" s="38"/>
      <c r="SC15" s="38"/>
      <c r="SD15" s="38"/>
      <c r="SE15" s="38"/>
      <c r="SF15" s="38"/>
      <c r="SG15" s="38"/>
      <c r="SH15" s="38"/>
      <c r="SI15" s="38"/>
      <c r="SJ15" s="38"/>
      <c r="SK15" s="38"/>
      <c r="SL15" s="38"/>
      <c r="SM15" s="38"/>
      <c r="SN15" s="38"/>
      <c r="SO15" s="38"/>
      <c r="SP15" s="38"/>
      <c r="SQ15" s="38"/>
      <c r="SR15" s="38"/>
      <c r="SS15" s="38"/>
      <c r="ST15" s="38"/>
      <c r="SU15" s="38"/>
      <c r="SV15" s="38"/>
      <c r="SW15" s="38"/>
      <c r="SX15" s="38"/>
      <c r="SY15" s="38"/>
      <c r="SZ15" s="38"/>
      <c r="TA15" s="38"/>
      <c r="TB15" s="38"/>
      <c r="TC15" s="38"/>
      <c r="TD15" s="38"/>
      <c r="TE15" s="38"/>
      <c r="TF15" s="38"/>
      <c r="TG15" s="38"/>
      <c r="TH15" s="38"/>
      <c r="TI15" s="38"/>
      <c r="TJ15" s="38"/>
      <c r="TK15" s="38"/>
      <c r="TL15" s="38"/>
      <c r="TM15" s="38"/>
      <c r="TN15" s="38"/>
      <c r="TO15" s="38"/>
      <c r="TP15" s="38"/>
      <c r="TQ15" s="38"/>
      <c r="TR15" s="38"/>
      <c r="TS15" s="38"/>
      <c r="TT15" s="38"/>
      <c r="TU15" s="38"/>
      <c r="TV15" s="38"/>
      <c r="TW15" s="38"/>
      <c r="TX15" s="38"/>
      <c r="TY15" s="38"/>
      <c r="TZ15" s="38"/>
      <c r="UA15" s="38"/>
      <c r="UB15" s="38"/>
      <c r="UC15" s="38"/>
      <c r="UD15" s="38"/>
      <c r="UE15" s="38"/>
      <c r="UF15" s="38"/>
      <c r="UG15" s="38"/>
      <c r="UH15" s="38"/>
      <c r="UI15" s="38"/>
      <c r="UJ15" s="38"/>
      <c r="UK15" s="38"/>
      <c r="UL15" s="38"/>
      <c r="UM15" s="38"/>
      <c r="UN15" s="38"/>
      <c r="UO15" s="38"/>
      <c r="UP15" s="38"/>
      <c r="UQ15" s="38"/>
      <c r="UR15" s="38"/>
      <c r="US15" s="38"/>
      <c r="UT15" s="38"/>
      <c r="UU15" s="38"/>
      <c r="UV15" s="38"/>
      <c r="UW15" s="38"/>
      <c r="UX15" s="38"/>
      <c r="UY15" s="38"/>
      <c r="UZ15" s="38"/>
      <c r="VA15" s="38"/>
      <c r="VB15" s="38"/>
      <c r="VC15" s="38"/>
      <c r="VD15" s="38"/>
      <c r="VE15" s="38"/>
      <c r="VF15" s="38"/>
      <c r="VG15" s="38"/>
      <c r="VH15" s="38"/>
      <c r="VI15" s="38"/>
      <c r="VJ15" s="38"/>
      <c r="VK15" s="38"/>
      <c r="VL15" s="38"/>
      <c r="VM15" s="38"/>
      <c r="VN15" s="38"/>
      <c r="VO15" s="38"/>
      <c r="VP15" s="38"/>
      <c r="VQ15" s="38"/>
      <c r="VR15" s="38"/>
      <c r="VS15" s="38"/>
      <c r="VT15" s="38"/>
      <c r="VU15" s="38"/>
      <c r="VV15" s="38"/>
      <c r="VW15" s="38"/>
      <c r="VX15" s="38"/>
      <c r="VY15" s="38"/>
      <c r="VZ15" s="38"/>
      <c r="WA15" s="38"/>
      <c r="WB15" s="38"/>
      <c r="WC15" s="38"/>
      <c r="WD15" s="38"/>
      <c r="WE15" s="38"/>
      <c r="WF15" s="38"/>
      <c r="WG15" s="38"/>
      <c r="WH15" s="38"/>
      <c r="WI15" s="38"/>
      <c r="WJ15" s="38"/>
      <c r="WK15" s="38"/>
      <c r="WL15" s="38"/>
      <c r="WM15" s="38"/>
      <c r="WN15" s="38"/>
      <c r="WO15" s="38"/>
      <c r="WP15" s="38"/>
      <c r="WQ15" s="38"/>
      <c r="WR15" s="38"/>
      <c r="WS15" s="38"/>
      <c r="WT15" s="38"/>
      <c r="WU15" s="38"/>
      <c r="WV15" s="38"/>
      <c r="WW15" s="38"/>
      <c r="WX15" s="38"/>
      <c r="WY15" s="38"/>
      <c r="WZ15" s="38"/>
      <c r="XA15" s="38"/>
      <c r="XB15" s="38"/>
      <c r="XC15" s="38"/>
      <c r="XD15" s="38"/>
      <c r="XE15" s="38"/>
      <c r="XF15" s="38"/>
      <c r="XG15" s="38"/>
      <c r="XH15" s="38"/>
      <c r="XI15" s="38"/>
      <c r="XJ15" s="38"/>
      <c r="XK15" s="38"/>
      <c r="XL15" s="38"/>
      <c r="XM15" s="38"/>
      <c r="XN15" s="38"/>
      <c r="XO15" s="38"/>
      <c r="XP15" s="38"/>
      <c r="XQ15" s="38"/>
      <c r="XR15" s="38"/>
      <c r="XS15" s="38"/>
      <c r="XT15" s="38"/>
      <c r="XU15" s="38"/>
      <c r="XV15" s="38"/>
      <c r="XW15" s="38"/>
      <c r="XX15" s="38"/>
      <c r="XY15" s="38"/>
      <c r="XZ15" s="38"/>
      <c r="YA15" s="38"/>
      <c r="YB15" s="38"/>
      <c r="YC15" s="38"/>
      <c r="YD15" s="38"/>
      <c r="YE15" s="38"/>
      <c r="YF15" s="38"/>
      <c r="YG15" s="38"/>
      <c r="YH15" s="38"/>
      <c r="YI15" s="38"/>
      <c r="YJ15" s="38"/>
      <c r="YK15" s="38"/>
      <c r="YL15" s="38"/>
      <c r="YM15" s="38"/>
      <c r="YN15" s="38"/>
      <c r="YO15" s="38"/>
      <c r="YP15" s="38"/>
      <c r="YQ15" s="38"/>
      <c r="YR15" s="38"/>
      <c r="YS15" s="38"/>
      <c r="YT15" s="38"/>
      <c r="YU15" s="38"/>
      <c r="YV15" s="38"/>
      <c r="YW15" s="38"/>
      <c r="YX15" s="38"/>
      <c r="YY15" s="38"/>
      <c r="YZ15" s="38"/>
      <c r="ZA15" s="38"/>
      <c r="ZB15" s="38"/>
      <c r="ZC15" s="38"/>
      <c r="ZD15" s="38"/>
      <c r="ZE15" s="38"/>
      <c r="ZF15" s="38"/>
      <c r="ZG15" s="38"/>
      <c r="ZH15" s="38"/>
      <c r="ZI15" s="38"/>
      <c r="ZJ15" s="38"/>
      <c r="ZK15" s="38"/>
      <c r="ZL15" s="38"/>
      <c r="ZM15" s="38"/>
      <c r="ZN15" s="38"/>
      <c r="ZO15" s="38"/>
      <c r="ZP15" s="38"/>
      <c r="ZQ15" s="38"/>
      <c r="ZR15" s="38"/>
      <c r="ZS15" s="38"/>
      <c r="ZT15" s="38"/>
      <c r="ZU15" s="38"/>
      <c r="ZV15" s="38"/>
      <c r="ZW15" s="38"/>
      <c r="ZX15" s="38"/>
      <c r="ZY15" s="38"/>
      <c r="ZZ15" s="38"/>
      <c r="AAA15" s="38"/>
      <c r="AAB15" s="38"/>
      <c r="AAC15" s="38"/>
      <c r="AAD15" s="38"/>
      <c r="AAE15" s="38"/>
      <c r="AAF15" s="38"/>
      <c r="AAG15" s="38"/>
      <c r="AAH15" s="38"/>
      <c r="AAI15" s="38"/>
      <c r="AAJ15" s="38"/>
      <c r="AAK15" s="38"/>
      <c r="AAL15" s="38"/>
      <c r="AAM15" s="38"/>
      <c r="AAN15" s="38"/>
      <c r="AAO15" s="38"/>
      <c r="AAP15" s="38"/>
      <c r="AAQ15" s="38"/>
      <c r="AAR15" s="38"/>
      <c r="AAS15" s="38"/>
      <c r="AAT15" s="38"/>
      <c r="AAU15" s="38"/>
      <c r="AAV15" s="38"/>
      <c r="AAW15" s="38"/>
      <c r="AAX15" s="38"/>
      <c r="AAY15" s="38"/>
      <c r="AAZ15" s="38"/>
      <c r="ABA15" s="38"/>
      <c r="ABB15" s="38"/>
      <c r="ABC15" s="38"/>
      <c r="ABD15" s="38"/>
      <c r="ABE15" s="38"/>
      <c r="ABF15" s="38"/>
      <c r="ABG15" s="38"/>
      <c r="ABH15" s="38"/>
      <c r="ABI15" s="38"/>
      <c r="ABJ15" s="38"/>
      <c r="ABK15" s="38"/>
      <c r="ABL15" s="38"/>
      <c r="ABM15" s="38"/>
      <c r="ABN15" s="38"/>
      <c r="ABO15" s="38"/>
      <c r="ABP15" s="38"/>
      <c r="ABQ15" s="38"/>
      <c r="ABR15" s="38"/>
      <c r="ABS15" s="38"/>
      <c r="ABT15" s="38"/>
      <c r="ABU15" s="38"/>
      <c r="ABV15" s="38"/>
      <c r="ABW15" s="38"/>
      <c r="ABX15" s="38"/>
      <c r="ABY15" s="38"/>
      <c r="ABZ15" s="38"/>
      <c r="ACA15" s="38"/>
      <c r="ACB15" s="38"/>
      <c r="ACC15" s="38"/>
      <c r="ACD15" s="38"/>
      <c r="ACE15" s="38"/>
      <c r="ACF15" s="38"/>
      <c r="ACG15" s="38"/>
      <c r="ACH15" s="38"/>
      <c r="ACI15" s="38"/>
      <c r="ACJ15" s="38"/>
      <c r="ACK15" s="38"/>
      <c r="ACL15" s="38"/>
      <c r="ACM15" s="38"/>
      <c r="ACN15" s="38"/>
      <c r="ACO15" s="38"/>
      <c r="ACP15" s="38"/>
      <c r="ACQ15" s="38"/>
      <c r="ACR15" s="38"/>
      <c r="ACS15" s="38"/>
      <c r="ACT15" s="38"/>
      <c r="ACU15" s="38"/>
      <c r="ACV15" s="38"/>
      <c r="ACW15" s="38"/>
      <c r="ACX15" s="38"/>
      <c r="ACY15" s="38"/>
      <c r="ACZ15" s="38"/>
      <c r="ADA15" s="38"/>
      <c r="ADB15" s="38"/>
      <c r="ADC15" s="38"/>
      <c r="ADD15" s="38"/>
      <c r="ADE15" s="38"/>
      <c r="ADF15" s="38"/>
      <c r="ADG15" s="38"/>
      <c r="ADH15" s="38"/>
      <c r="ADI15" s="38"/>
      <c r="ADJ15" s="38"/>
      <c r="ADK15" s="38"/>
      <c r="ADL15" s="38"/>
      <c r="ADM15" s="38"/>
      <c r="ADN15" s="38"/>
      <c r="ADO15" s="38"/>
      <c r="ADP15" s="38"/>
      <c r="ADQ15" s="38"/>
      <c r="ADR15" s="38"/>
      <c r="ADS15" s="38"/>
      <c r="ADT15" s="38"/>
      <c r="ADU15" s="38"/>
      <c r="ADV15" s="38"/>
      <c r="ADW15" s="38"/>
      <c r="ADX15" s="38"/>
      <c r="ADY15" s="38"/>
      <c r="ADZ15" s="38"/>
      <c r="AEA15" s="38"/>
      <c r="AEB15" s="38"/>
      <c r="AEC15" s="38"/>
      <c r="AED15" s="38"/>
      <c r="AEE15" s="38"/>
      <c r="AEF15" s="38"/>
      <c r="AEG15" s="38"/>
      <c r="AEH15" s="38"/>
      <c r="AEI15" s="38"/>
      <c r="AEJ15" s="38"/>
      <c r="AEK15" s="38"/>
      <c r="AEL15" s="38"/>
      <c r="AEM15" s="38"/>
      <c r="AEN15" s="38"/>
      <c r="AEO15" s="38"/>
      <c r="AEP15" s="38"/>
      <c r="AEQ15" s="38"/>
      <c r="AER15" s="38"/>
      <c r="AES15" s="38"/>
      <c r="AET15" s="38"/>
      <c r="AEU15" s="38"/>
      <c r="AEV15" s="38"/>
      <c r="AEW15" s="38"/>
      <c r="AEX15" s="38"/>
      <c r="AEY15" s="38"/>
      <c r="AEZ15" s="38"/>
      <c r="AFA15" s="38"/>
      <c r="AFB15" s="38"/>
      <c r="AFC15" s="38"/>
      <c r="AFD15" s="38"/>
      <c r="AFE15" s="38"/>
      <c r="AFF15" s="38"/>
      <c r="AFG15" s="38"/>
      <c r="AFH15" s="38"/>
      <c r="AFI15" s="38"/>
      <c r="AFJ15" s="38"/>
      <c r="AFK15" s="38"/>
      <c r="AFL15" s="38"/>
      <c r="AFM15" s="38"/>
      <c r="AFN15" s="38"/>
      <c r="AFO15" s="38"/>
      <c r="AFP15" s="38"/>
      <c r="AFQ15" s="38"/>
      <c r="AFR15" s="38"/>
      <c r="AFS15" s="38"/>
      <c r="AFT15" s="38"/>
      <c r="AFU15" s="38"/>
      <c r="AFV15" s="38"/>
      <c r="AFW15" s="38"/>
      <c r="AFX15" s="38"/>
      <c r="AFY15" s="38"/>
      <c r="AFZ15" s="38"/>
      <c r="AGA15" s="38"/>
      <c r="AGB15" s="38"/>
      <c r="AGC15" s="38"/>
      <c r="AGD15" s="38"/>
      <c r="AGE15" s="38"/>
      <c r="AGF15" s="38"/>
      <c r="AGG15" s="38"/>
      <c r="AGH15" s="38"/>
      <c r="AGI15" s="38"/>
      <c r="AGJ15" s="38"/>
      <c r="AGK15" s="38"/>
      <c r="AGL15" s="38"/>
      <c r="AGM15" s="38"/>
      <c r="AGN15" s="38"/>
      <c r="AGO15" s="38"/>
      <c r="AGP15" s="38"/>
      <c r="AGQ15" s="38"/>
      <c r="AGR15" s="38"/>
      <c r="AGS15" s="38"/>
      <c r="AGT15" s="38"/>
      <c r="AGU15" s="38"/>
      <c r="AGV15" s="38"/>
      <c r="AGW15" s="38"/>
      <c r="AGX15" s="38"/>
      <c r="AGY15" s="38"/>
      <c r="AGZ15" s="38"/>
      <c r="AHA15" s="38"/>
      <c r="AHB15" s="38"/>
      <c r="AHC15" s="38"/>
      <c r="AHD15" s="38"/>
      <c r="AHE15" s="38"/>
      <c r="AHF15" s="38"/>
      <c r="AHG15" s="38"/>
      <c r="AHH15" s="38"/>
      <c r="AHI15" s="38"/>
      <c r="AHJ15" s="38"/>
      <c r="AHK15" s="38"/>
      <c r="AHL15" s="38"/>
      <c r="AHM15" s="38"/>
      <c r="AHN15" s="38"/>
      <c r="AHO15" s="38"/>
      <c r="AHP15" s="38"/>
      <c r="AHQ15" s="38"/>
      <c r="AHR15" s="38"/>
      <c r="AHS15" s="38"/>
      <c r="AHT15" s="38"/>
      <c r="AHU15" s="38"/>
      <c r="AHV15" s="38"/>
      <c r="AHW15" s="38"/>
      <c r="AHX15" s="38"/>
      <c r="AHY15" s="38"/>
      <c r="AHZ15" s="38"/>
      <c r="AIA15" s="38"/>
      <c r="AIB15" s="38"/>
      <c r="AIC15" s="38"/>
      <c r="AID15" s="38"/>
      <c r="AIE15" s="38"/>
      <c r="AIF15" s="38"/>
      <c r="AIG15" s="38"/>
      <c r="AIH15" s="38"/>
      <c r="AII15" s="38"/>
      <c r="AIJ15" s="38"/>
      <c r="AIK15" s="38"/>
      <c r="AIL15" s="38"/>
      <c r="AIM15" s="38"/>
      <c r="AIN15" s="38"/>
      <c r="AIO15" s="38"/>
      <c r="AIP15" s="38"/>
      <c r="AIQ15" s="38"/>
      <c r="AIR15" s="38"/>
      <c r="AIS15" s="38"/>
      <c r="AIT15" s="38"/>
      <c r="AIU15" s="38"/>
      <c r="AIV15" s="38"/>
      <c r="AIW15" s="38"/>
      <c r="AIX15" s="38"/>
      <c r="AIY15" s="38"/>
      <c r="AIZ15" s="38"/>
      <c r="AJA15" s="38"/>
      <c r="AJB15" s="38"/>
      <c r="AJC15" s="38"/>
      <c r="AJD15" s="38"/>
      <c r="AJE15" s="38"/>
      <c r="AJF15" s="38"/>
      <c r="AJG15" s="38"/>
      <c r="AJH15" s="38"/>
      <c r="AJI15" s="38"/>
      <c r="AJJ15" s="38"/>
      <c r="AJK15" s="38"/>
      <c r="AJL15" s="38"/>
      <c r="AJM15" s="38"/>
      <c r="AJN15" s="38"/>
      <c r="AJO15" s="38"/>
      <c r="AJP15" s="38"/>
      <c r="AJQ15" s="38"/>
      <c r="AJR15" s="38"/>
      <c r="AJS15" s="38"/>
      <c r="AJT15" s="38"/>
      <c r="AJU15" s="38"/>
      <c r="AJV15" s="38"/>
      <c r="AJW15" s="38"/>
      <c r="AJX15" s="38"/>
      <c r="AJY15" s="38"/>
      <c r="AJZ15" s="38"/>
      <c r="AKA15" s="38"/>
      <c r="AKB15" s="38"/>
      <c r="AKC15" s="38"/>
      <c r="AKD15" s="38"/>
      <c r="AKE15" s="38"/>
      <c r="AKF15" s="38"/>
      <c r="AKG15" s="38"/>
      <c r="AKH15" s="38"/>
      <c r="AKI15" s="38"/>
      <c r="AKJ15" s="38"/>
      <c r="AKK15" s="38"/>
      <c r="AKL15" s="38"/>
      <c r="AKM15" s="38"/>
      <c r="AKN15" s="38"/>
      <c r="AKO15" s="38"/>
      <c r="AKP15" s="38"/>
      <c r="AKQ15" s="38"/>
      <c r="AKR15" s="38"/>
      <c r="AKS15" s="38"/>
      <c r="AKT15" s="38"/>
      <c r="AKU15" s="38"/>
      <c r="AKV15" s="38"/>
      <c r="AKW15" s="38"/>
      <c r="AKX15" s="38"/>
      <c r="AKY15" s="38"/>
      <c r="AKZ15" s="38"/>
      <c r="ALA15" s="38"/>
      <c r="ALB15" s="38"/>
      <c r="ALC15" s="38"/>
      <c r="ALD15" s="38"/>
      <c r="ALE15" s="38"/>
      <c r="ALF15" s="38"/>
      <c r="ALG15" s="38"/>
      <c r="ALH15" s="38"/>
      <c r="ALI15" s="38"/>
      <c r="ALJ15" s="38"/>
      <c r="ALK15" s="38"/>
      <c r="ALL15" s="38"/>
      <c r="ALM15" s="38"/>
      <c r="ALN15" s="38"/>
      <c r="ALO15" s="38"/>
      <c r="ALP15" s="38"/>
      <c r="ALQ15" s="38"/>
      <c r="ALR15" s="38"/>
      <c r="ALS15" s="38"/>
      <c r="ALT15" s="38"/>
      <c r="ALU15" s="38"/>
      <c r="ALV15" s="38"/>
      <c r="ALW15" s="38"/>
      <c r="ALX15" s="38"/>
      <c r="ALY15" s="38"/>
      <c r="ALZ15" s="38"/>
      <c r="AMA15" s="38"/>
      <c r="AMB15" s="38"/>
      <c r="AMC15" s="38"/>
      <c r="AMD15" s="38"/>
      <c r="AME15" s="38"/>
      <c r="AMF15" s="38"/>
      <c r="AMG15" s="38"/>
      <c r="AMH15" s="38"/>
      <c r="AMI15" s="38"/>
      <c r="AMJ15" s="38"/>
      <c r="AMK15" s="38"/>
    </row>
    <row r="16" spans="1:1025" ht="7.5" customHeight="1" x14ac:dyDescent="0.25">
      <c r="A16" s="8"/>
      <c r="B16" s="8"/>
      <c r="C16" s="8"/>
      <c r="D16" s="8"/>
      <c r="E16" s="8"/>
      <c r="F16" s="8"/>
      <c r="G16" s="39"/>
      <c r="H16" s="8"/>
      <c r="I16" s="8"/>
      <c r="J16" s="39"/>
      <c r="K16" s="8"/>
      <c r="L16" s="8"/>
      <c r="M16" s="8"/>
      <c r="N16" s="39"/>
      <c r="O16" s="8"/>
      <c r="P16" s="8"/>
      <c r="Q16" s="9"/>
      <c r="R16" s="8"/>
      <c r="S16" s="8"/>
    </row>
    <row r="17" spans="1:1025" ht="12.75" customHeight="1" x14ac:dyDescent="0.25">
      <c r="A17" s="250" t="s">
        <v>8</v>
      </c>
      <c r="B17" s="245" t="s">
        <v>9</v>
      </c>
      <c r="C17" s="245"/>
      <c r="D17" s="245"/>
      <c r="E17" s="245" t="s">
        <v>10</v>
      </c>
      <c r="F17" s="245" t="s">
        <v>11</v>
      </c>
      <c r="G17" s="246" t="s">
        <v>42</v>
      </c>
      <c r="H17" s="245" t="s">
        <v>12</v>
      </c>
      <c r="I17" s="245" t="s">
        <v>13</v>
      </c>
      <c r="J17" s="246" t="s">
        <v>70</v>
      </c>
      <c r="K17" s="245" t="s">
        <v>14</v>
      </c>
      <c r="L17" s="264" t="s">
        <v>28</v>
      </c>
      <c r="M17" s="264"/>
      <c r="N17" s="245" t="s">
        <v>29</v>
      </c>
      <c r="O17" s="245" t="s">
        <v>67</v>
      </c>
      <c r="P17" s="245" t="s">
        <v>15</v>
      </c>
      <c r="Q17" s="250" t="s">
        <v>16</v>
      </c>
      <c r="R17" s="245" t="s">
        <v>17</v>
      </c>
      <c r="S17" s="245"/>
      <c r="T17" s="245"/>
    </row>
    <row r="18" spans="1:1025" x14ac:dyDescent="0.25">
      <c r="A18" s="250"/>
      <c r="B18" s="245"/>
      <c r="C18" s="245"/>
      <c r="D18" s="245"/>
      <c r="E18" s="245"/>
      <c r="F18" s="245"/>
      <c r="G18" s="254"/>
      <c r="H18" s="245"/>
      <c r="I18" s="245"/>
      <c r="J18" s="247"/>
      <c r="K18" s="245"/>
      <c r="L18" s="10" t="s">
        <v>30</v>
      </c>
      <c r="M18" s="10" t="s">
        <v>31</v>
      </c>
      <c r="N18" s="245"/>
      <c r="O18" s="245"/>
      <c r="P18" s="245"/>
      <c r="Q18" s="250"/>
      <c r="R18" s="245"/>
      <c r="S18" s="245"/>
      <c r="T18" s="245"/>
    </row>
    <row r="19" spans="1:1025" s="40" customFormat="1" ht="18" customHeight="1" x14ac:dyDescent="0.25">
      <c r="A19" s="108">
        <v>1</v>
      </c>
      <c r="B19" s="182" t="s">
        <v>118</v>
      </c>
      <c r="C19" s="183"/>
      <c r="D19" s="92"/>
      <c r="E19" s="180">
        <v>39585</v>
      </c>
      <c r="F19" s="93" t="s">
        <v>4</v>
      </c>
      <c r="G19" s="94"/>
      <c r="H19" s="93" t="s">
        <v>127</v>
      </c>
      <c r="I19" s="310">
        <v>63</v>
      </c>
      <c r="J19" s="181">
        <v>24</v>
      </c>
      <c r="K19" s="77">
        <v>89</v>
      </c>
      <c r="L19" s="78">
        <v>138</v>
      </c>
      <c r="M19" s="237">
        <f>L19/2</f>
        <v>69</v>
      </c>
      <c r="N19" s="78">
        <f t="shared" ref="N19:N23" si="0">SUM(M19,K19)</f>
        <v>158</v>
      </c>
      <c r="O19" s="78">
        <f>IF(J19=32,N19*2,N19*1)</f>
        <v>158</v>
      </c>
      <c r="P19" s="93" t="s">
        <v>4</v>
      </c>
      <c r="Q19" s="31">
        <v>20</v>
      </c>
      <c r="R19" s="185" t="s">
        <v>117</v>
      </c>
      <c r="S19" s="186"/>
      <c r="T19" s="187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  <c r="IW19" s="38"/>
      <c r="IX19" s="38"/>
      <c r="IY19" s="38"/>
      <c r="IZ19" s="38"/>
      <c r="JA19" s="38"/>
      <c r="JB19" s="38"/>
      <c r="JC19" s="38"/>
      <c r="JD19" s="38"/>
      <c r="JE19" s="38"/>
      <c r="JF19" s="38"/>
      <c r="JG19" s="38"/>
      <c r="JH19" s="38"/>
      <c r="JI19" s="38"/>
      <c r="JJ19" s="38"/>
      <c r="JK19" s="38"/>
      <c r="JL19" s="38"/>
      <c r="JM19" s="38"/>
      <c r="JN19" s="38"/>
      <c r="JO19" s="38"/>
      <c r="JP19" s="38"/>
      <c r="JQ19" s="38"/>
      <c r="JR19" s="38"/>
      <c r="JS19" s="38"/>
      <c r="JT19" s="38"/>
      <c r="JU19" s="38"/>
      <c r="JV19" s="38"/>
      <c r="JW19" s="38"/>
      <c r="JX19" s="38"/>
      <c r="JY19" s="38"/>
      <c r="JZ19" s="38"/>
      <c r="KA19" s="38"/>
      <c r="KB19" s="38"/>
      <c r="KC19" s="38"/>
      <c r="KD19" s="38"/>
      <c r="KE19" s="38"/>
      <c r="KF19" s="38"/>
      <c r="KG19" s="38"/>
      <c r="KH19" s="38"/>
      <c r="KI19" s="38"/>
      <c r="KJ19" s="38"/>
      <c r="KK19" s="38"/>
      <c r="KL19" s="38"/>
      <c r="KM19" s="38"/>
      <c r="KN19" s="38"/>
      <c r="KO19" s="38"/>
      <c r="KP19" s="38"/>
      <c r="KQ19" s="38"/>
      <c r="KR19" s="38"/>
      <c r="KS19" s="38"/>
      <c r="KT19" s="38"/>
      <c r="KU19" s="38"/>
      <c r="KV19" s="38"/>
      <c r="KW19" s="38"/>
      <c r="KX19" s="38"/>
      <c r="KY19" s="38"/>
      <c r="KZ19" s="38"/>
      <c r="LA19" s="38"/>
      <c r="LB19" s="38"/>
      <c r="LC19" s="38"/>
      <c r="LD19" s="38"/>
      <c r="LE19" s="38"/>
      <c r="LF19" s="38"/>
      <c r="LG19" s="38"/>
      <c r="LH19" s="38"/>
      <c r="LI19" s="38"/>
      <c r="LJ19" s="38"/>
      <c r="LK19" s="38"/>
      <c r="LL19" s="38"/>
      <c r="LM19" s="38"/>
      <c r="LN19" s="38"/>
      <c r="LO19" s="38"/>
      <c r="LP19" s="38"/>
      <c r="LQ19" s="38"/>
      <c r="LR19" s="38"/>
      <c r="LS19" s="38"/>
      <c r="LT19" s="38"/>
      <c r="LU19" s="38"/>
      <c r="LV19" s="38"/>
      <c r="LW19" s="38"/>
      <c r="LX19" s="38"/>
      <c r="LY19" s="38"/>
      <c r="LZ19" s="38"/>
      <c r="MA19" s="38"/>
      <c r="MB19" s="38"/>
      <c r="MC19" s="38"/>
      <c r="MD19" s="38"/>
      <c r="ME19" s="38"/>
      <c r="MF19" s="38"/>
      <c r="MG19" s="38"/>
      <c r="MH19" s="38"/>
      <c r="MI19" s="38"/>
      <c r="MJ19" s="38"/>
      <c r="MK19" s="38"/>
      <c r="ML19" s="38"/>
      <c r="MM19" s="38"/>
      <c r="MN19" s="38"/>
      <c r="MO19" s="38"/>
      <c r="MP19" s="38"/>
      <c r="MQ19" s="38"/>
      <c r="MR19" s="38"/>
      <c r="MS19" s="38"/>
      <c r="MT19" s="38"/>
      <c r="MU19" s="38"/>
      <c r="MV19" s="38"/>
      <c r="MW19" s="38"/>
      <c r="MX19" s="38"/>
      <c r="MY19" s="38"/>
      <c r="MZ19" s="38"/>
      <c r="NA19" s="38"/>
      <c r="NB19" s="38"/>
      <c r="NC19" s="38"/>
      <c r="ND19" s="38"/>
      <c r="NE19" s="38"/>
      <c r="NF19" s="38"/>
      <c r="NG19" s="38"/>
      <c r="NH19" s="38"/>
      <c r="NI19" s="38"/>
      <c r="NJ19" s="38"/>
      <c r="NK19" s="38"/>
      <c r="NL19" s="38"/>
      <c r="NM19" s="38"/>
      <c r="NN19" s="38"/>
      <c r="NO19" s="38"/>
      <c r="NP19" s="38"/>
      <c r="NQ19" s="38"/>
      <c r="NR19" s="38"/>
      <c r="NS19" s="38"/>
      <c r="NT19" s="38"/>
      <c r="NU19" s="38"/>
      <c r="NV19" s="38"/>
      <c r="NW19" s="38"/>
      <c r="NX19" s="38"/>
      <c r="NY19" s="38"/>
      <c r="NZ19" s="38"/>
      <c r="OA19" s="38"/>
      <c r="OB19" s="38"/>
      <c r="OC19" s="38"/>
      <c r="OD19" s="38"/>
      <c r="OE19" s="38"/>
      <c r="OF19" s="38"/>
      <c r="OG19" s="38"/>
      <c r="OH19" s="38"/>
      <c r="OI19" s="38"/>
      <c r="OJ19" s="38"/>
      <c r="OK19" s="38"/>
      <c r="OL19" s="38"/>
      <c r="OM19" s="38"/>
      <c r="ON19" s="38"/>
      <c r="OO19" s="38"/>
      <c r="OP19" s="38"/>
      <c r="OQ19" s="38"/>
      <c r="OR19" s="38"/>
      <c r="OS19" s="38"/>
      <c r="OT19" s="38"/>
      <c r="OU19" s="38"/>
      <c r="OV19" s="38"/>
      <c r="OW19" s="38"/>
      <c r="OX19" s="38"/>
      <c r="OY19" s="38"/>
      <c r="OZ19" s="38"/>
      <c r="PA19" s="38"/>
      <c r="PB19" s="38"/>
      <c r="PC19" s="38"/>
      <c r="PD19" s="38"/>
      <c r="PE19" s="38"/>
      <c r="PF19" s="38"/>
      <c r="PG19" s="38"/>
      <c r="PH19" s="38"/>
      <c r="PI19" s="38"/>
      <c r="PJ19" s="38"/>
      <c r="PK19" s="38"/>
      <c r="PL19" s="38"/>
      <c r="PM19" s="38"/>
      <c r="PN19" s="38"/>
      <c r="PO19" s="38"/>
      <c r="PP19" s="38"/>
      <c r="PQ19" s="38"/>
      <c r="PR19" s="38"/>
      <c r="PS19" s="38"/>
      <c r="PT19" s="38"/>
      <c r="PU19" s="38"/>
      <c r="PV19" s="38"/>
      <c r="PW19" s="38"/>
      <c r="PX19" s="38"/>
      <c r="PY19" s="38"/>
      <c r="PZ19" s="38"/>
      <c r="QA19" s="38"/>
      <c r="QB19" s="38"/>
      <c r="QC19" s="38"/>
      <c r="QD19" s="38"/>
      <c r="QE19" s="38"/>
      <c r="QF19" s="38"/>
      <c r="QG19" s="38"/>
      <c r="QH19" s="38"/>
      <c r="QI19" s="38"/>
      <c r="QJ19" s="38"/>
      <c r="QK19" s="38"/>
      <c r="QL19" s="38"/>
      <c r="QM19" s="38"/>
      <c r="QN19" s="38"/>
      <c r="QO19" s="38"/>
      <c r="QP19" s="38"/>
      <c r="QQ19" s="38"/>
      <c r="QR19" s="38"/>
      <c r="QS19" s="38"/>
      <c r="QT19" s="38"/>
      <c r="QU19" s="38"/>
      <c r="QV19" s="38"/>
      <c r="QW19" s="38"/>
      <c r="QX19" s="38"/>
      <c r="QY19" s="38"/>
      <c r="QZ19" s="38"/>
      <c r="RA19" s="38"/>
      <c r="RB19" s="38"/>
      <c r="RC19" s="38"/>
      <c r="RD19" s="38"/>
      <c r="RE19" s="38"/>
      <c r="RF19" s="38"/>
      <c r="RG19" s="38"/>
      <c r="RH19" s="38"/>
      <c r="RI19" s="38"/>
      <c r="RJ19" s="38"/>
      <c r="RK19" s="38"/>
      <c r="RL19" s="38"/>
      <c r="RM19" s="38"/>
      <c r="RN19" s="38"/>
      <c r="RO19" s="38"/>
      <c r="RP19" s="38"/>
      <c r="RQ19" s="38"/>
      <c r="RR19" s="38"/>
      <c r="RS19" s="38"/>
      <c r="RT19" s="38"/>
      <c r="RU19" s="38"/>
      <c r="RV19" s="38"/>
      <c r="RW19" s="38"/>
      <c r="RX19" s="38"/>
      <c r="RY19" s="38"/>
      <c r="RZ19" s="38"/>
      <c r="SA19" s="38"/>
      <c r="SB19" s="38"/>
      <c r="SC19" s="38"/>
      <c r="SD19" s="38"/>
      <c r="SE19" s="38"/>
      <c r="SF19" s="38"/>
      <c r="SG19" s="38"/>
      <c r="SH19" s="38"/>
      <c r="SI19" s="38"/>
      <c r="SJ19" s="38"/>
      <c r="SK19" s="38"/>
      <c r="SL19" s="38"/>
      <c r="SM19" s="38"/>
      <c r="SN19" s="38"/>
      <c r="SO19" s="38"/>
      <c r="SP19" s="38"/>
      <c r="SQ19" s="38"/>
      <c r="SR19" s="38"/>
      <c r="SS19" s="38"/>
      <c r="ST19" s="38"/>
      <c r="SU19" s="38"/>
      <c r="SV19" s="38"/>
      <c r="SW19" s="38"/>
      <c r="SX19" s="38"/>
      <c r="SY19" s="38"/>
      <c r="SZ19" s="38"/>
      <c r="TA19" s="38"/>
      <c r="TB19" s="38"/>
      <c r="TC19" s="38"/>
      <c r="TD19" s="38"/>
      <c r="TE19" s="38"/>
      <c r="TF19" s="38"/>
      <c r="TG19" s="38"/>
      <c r="TH19" s="38"/>
      <c r="TI19" s="38"/>
      <c r="TJ19" s="38"/>
      <c r="TK19" s="38"/>
      <c r="TL19" s="38"/>
      <c r="TM19" s="38"/>
      <c r="TN19" s="38"/>
      <c r="TO19" s="38"/>
      <c r="TP19" s="38"/>
      <c r="TQ19" s="38"/>
      <c r="TR19" s="38"/>
      <c r="TS19" s="38"/>
      <c r="TT19" s="38"/>
      <c r="TU19" s="38"/>
      <c r="TV19" s="38"/>
      <c r="TW19" s="38"/>
      <c r="TX19" s="38"/>
      <c r="TY19" s="38"/>
      <c r="TZ19" s="38"/>
      <c r="UA19" s="38"/>
      <c r="UB19" s="38"/>
      <c r="UC19" s="38"/>
      <c r="UD19" s="38"/>
      <c r="UE19" s="38"/>
      <c r="UF19" s="38"/>
      <c r="UG19" s="38"/>
      <c r="UH19" s="38"/>
      <c r="UI19" s="38"/>
      <c r="UJ19" s="38"/>
      <c r="UK19" s="38"/>
      <c r="UL19" s="38"/>
      <c r="UM19" s="38"/>
      <c r="UN19" s="38"/>
      <c r="UO19" s="38"/>
      <c r="UP19" s="38"/>
      <c r="UQ19" s="38"/>
      <c r="UR19" s="38"/>
      <c r="US19" s="38"/>
      <c r="UT19" s="38"/>
      <c r="UU19" s="38"/>
      <c r="UV19" s="38"/>
      <c r="UW19" s="38"/>
      <c r="UX19" s="38"/>
      <c r="UY19" s="38"/>
      <c r="UZ19" s="38"/>
      <c r="VA19" s="38"/>
      <c r="VB19" s="38"/>
      <c r="VC19" s="38"/>
      <c r="VD19" s="38"/>
      <c r="VE19" s="38"/>
      <c r="VF19" s="38"/>
      <c r="VG19" s="38"/>
      <c r="VH19" s="38"/>
      <c r="VI19" s="38"/>
      <c r="VJ19" s="38"/>
      <c r="VK19" s="38"/>
      <c r="VL19" s="38"/>
      <c r="VM19" s="38"/>
      <c r="VN19" s="38"/>
      <c r="VO19" s="38"/>
      <c r="VP19" s="38"/>
      <c r="VQ19" s="38"/>
      <c r="VR19" s="38"/>
      <c r="VS19" s="38"/>
      <c r="VT19" s="38"/>
      <c r="VU19" s="38"/>
      <c r="VV19" s="38"/>
      <c r="VW19" s="38"/>
      <c r="VX19" s="38"/>
      <c r="VY19" s="38"/>
      <c r="VZ19" s="38"/>
      <c r="WA19" s="38"/>
      <c r="WB19" s="38"/>
      <c r="WC19" s="38"/>
      <c r="WD19" s="38"/>
      <c r="WE19" s="38"/>
      <c r="WF19" s="38"/>
      <c r="WG19" s="38"/>
      <c r="WH19" s="38"/>
      <c r="WI19" s="38"/>
      <c r="WJ19" s="38"/>
      <c r="WK19" s="38"/>
      <c r="WL19" s="38"/>
      <c r="WM19" s="38"/>
      <c r="WN19" s="38"/>
      <c r="WO19" s="38"/>
      <c r="WP19" s="38"/>
      <c r="WQ19" s="38"/>
      <c r="WR19" s="38"/>
      <c r="WS19" s="38"/>
      <c r="WT19" s="38"/>
      <c r="WU19" s="38"/>
      <c r="WV19" s="38"/>
      <c r="WW19" s="38"/>
      <c r="WX19" s="38"/>
      <c r="WY19" s="38"/>
      <c r="WZ19" s="38"/>
      <c r="XA19" s="38"/>
      <c r="XB19" s="38"/>
      <c r="XC19" s="38"/>
      <c r="XD19" s="38"/>
      <c r="XE19" s="38"/>
      <c r="XF19" s="38"/>
      <c r="XG19" s="38"/>
      <c r="XH19" s="38"/>
      <c r="XI19" s="38"/>
      <c r="XJ19" s="38"/>
      <c r="XK19" s="38"/>
      <c r="XL19" s="38"/>
      <c r="XM19" s="38"/>
      <c r="XN19" s="38"/>
      <c r="XO19" s="38"/>
      <c r="XP19" s="38"/>
      <c r="XQ19" s="38"/>
      <c r="XR19" s="38"/>
      <c r="XS19" s="38"/>
      <c r="XT19" s="38"/>
      <c r="XU19" s="38"/>
      <c r="XV19" s="38"/>
      <c r="XW19" s="38"/>
      <c r="XX19" s="38"/>
      <c r="XY19" s="38"/>
      <c r="XZ19" s="38"/>
      <c r="YA19" s="38"/>
      <c r="YB19" s="38"/>
      <c r="YC19" s="38"/>
      <c r="YD19" s="38"/>
      <c r="YE19" s="38"/>
      <c r="YF19" s="38"/>
      <c r="YG19" s="38"/>
      <c r="YH19" s="38"/>
      <c r="YI19" s="38"/>
      <c r="YJ19" s="38"/>
      <c r="YK19" s="38"/>
      <c r="YL19" s="38"/>
      <c r="YM19" s="38"/>
      <c r="YN19" s="38"/>
      <c r="YO19" s="38"/>
      <c r="YP19" s="38"/>
      <c r="YQ19" s="38"/>
      <c r="YR19" s="38"/>
      <c r="YS19" s="38"/>
      <c r="YT19" s="38"/>
      <c r="YU19" s="38"/>
      <c r="YV19" s="38"/>
      <c r="YW19" s="38"/>
      <c r="YX19" s="38"/>
      <c r="YY19" s="38"/>
      <c r="YZ19" s="38"/>
      <c r="ZA19" s="38"/>
      <c r="ZB19" s="38"/>
      <c r="ZC19" s="38"/>
      <c r="ZD19" s="38"/>
      <c r="ZE19" s="38"/>
      <c r="ZF19" s="38"/>
      <c r="ZG19" s="38"/>
      <c r="ZH19" s="38"/>
      <c r="ZI19" s="38"/>
      <c r="ZJ19" s="38"/>
      <c r="ZK19" s="38"/>
      <c r="ZL19" s="38"/>
      <c r="ZM19" s="38"/>
      <c r="ZN19" s="38"/>
      <c r="ZO19" s="38"/>
      <c r="ZP19" s="38"/>
      <c r="ZQ19" s="38"/>
      <c r="ZR19" s="38"/>
      <c r="ZS19" s="38"/>
      <c r="ZT19" s="38"/>
      <c r="ZU19" s="38"/>
      <c r="ZV19" s="38"/>
      <c r="ZW19" s="38"/>
      <c r="ZX19" s="38"/>
      <c r="ZY19" s="38"/>
      <c r="ZZ19" s="38"/>
      <c r="AAA19" s="38"/>
      <c r="AAB19" s="38"/>
      <c r="AAC19" s="38"/>
      <c r="AAD19" s="38"/>
      <c r="AAE19" s="38"/>
      <c r="AAF19" s="38"/>
      <c r="AAG19" s="38"/>
      <c r="AAH19" s="38"/>
      <c r="AAI19" s="38"/>
      <c r="AAJ19" s="38"/>
      <c r="AAK19" s="38"/>
      <c r="AAL19" s="38"/>
      <c r="AAM19" s="38"/>
      <c r="AAN19" s="38"/>
      <c r="AAO19" s="38"/>
      <c r="AAP19" s="38"/>
      <c r="AAQ19" s="38"/>
      <c r="AAR19" s="38"/>
      <c r="AAS19" s="38"/>
      <c r="AAT19" s="38"/>
      <c r="AAU19" s="38"/>
      <c r="AAV19" s="38"/>
      <c r="AAW19" s="38"/>
      <c r="AAX19" s="38"/>
      <c r="AAY19" s="38"/>
      <c r="AAZ19" s="38"/>
      <c r="ABA19" s="38"/>
      <c r="ABB19" s="38"/>
      <c r="ABC19" s="38"/>
      <c r="ABD19" s="38"/>
      <c r="ABE19" s="38"/>
      <c r="ABF19" s="38"/>
      <c r="ABG19" s="38"/>
      <c r="ABH19" s="38"/>
      <c r="ABI19" s="38"/>
      <c r="ABJ19" s="38"/>
      <c r="ABK19" s="38"/>
      <c r="ABL19" s="38"/>
      <c r="ABM19" s="38"/>
      <c r="ABN19" s="38"/>
      <c r="ABO19" s="38"/>
      <c r="ABP19" s="38"/>
      <c r="ABQ19" s="38"/>
      <c r="ABR19" s="38"/>
      <c r="ABS19" s="38"/>
      <c r="ABT19" s="38"/>
      <c r="ABU19" s="38"/>
      <c r="ABV19" s="38"/>
      <c r="ABW19" s="38"/>
      <c r="ABX19" s="38"/>
      <c r="ABY19" s="38"/>
      <c r="ABZ19" s="38"/>
      <c r="ACA19" s="38"/>
      <c r="ACB19" s="38"/>
      <c r="ACC19" s="38"/>
      <c r="ACD19" s="38"/>
      <c r="ACE19" s="38"/>
      <c r="ACF19" s="38"/>
      <c r="ACG19" s="38"/>
      <c r="ACH19" s="38"/>
      <c r="ACI19" s="38"/>
      <c r="ACJ19" s="38"/>
      <c r="ACK19" s="38"/>
      <c r="ACL19" s="38"/>
      <c r="ACM19" s="38"/>
      <c r="ACN19" s="38"/>
      <c r="ACO19" s="38"/>
      <c r="ACP19" s="38"/>
      <c r="ACQ19" s="38"/>
      <c r="ACR19" s="38"/>
      <c r="ACS19" s="38"/>
      <c r="ACT19" s="38"/>
      <c r="ACU19" s="38"/>
      <c r="ACV19" s="38"/>
      <c r="ACW19" s="38"/>
      <c r="ACX19" s="38"/>
      <c r="ACY19" s="38"/>
      <c r="ACZ19" s="38"/>
      <c r="ADA19" s="38"/>
      <c r="ADB19" s="38"/>
      <c r="ADC19" s="38"/>
      <c r="ADD19" s="38"/>
      <c r="ADE19" s="38"/>
      <c r="ADF19" s="38"/>
      <c r="ADG19" s="38"/>
      <c r="ADH19" s="38"/>
      <c r="ADI19" s="38"/>
      <c r="ADJ19" s="38"/>
      <c r="ADK19" s="38"/>
      <c r="ADL19" s="38"/>
      <c r="ADM19" s="38"/>
      <c r="ADN19" s="38"/>
      <c r="ADO19" s="38"/>
      <c r="ADP19" s="38"/>
      <c r="ADQ19" s="38"/>
      <c r="ADR19" s="38"/>
      <c r="ADS19" s="38"/>
      <c r="ADT19" s="38"/>
      <c r="ADU19" s="38"/>
      <c r="ADV19" s="38"/>
      <c r="ADW19" s="38"/>
      <c r="ADX19" s="38"/>
      <c r="ADY19" s="38"/>
      <c r="ADZ19" s="38"/>
      <c r="AEA19" s="38"/>
      <c r="AEB19" s="38"/>
      <c r="AEC19" s="38"/>
      <c r="AED19" s="38"/>
      <c r="AEE19" s="38"/>
      <c r="AEF19" s="38"/>
      <c r="AEG19" s="38"/>
      <c r="AEH19" s="38"/>
      <c r="AEI19" s="38"/>
      <c r="AEJ19" s="38"/>
      <c r="AEK19" s="38"/>
      <c r="AEL19" s="38"/>
      <c r="AEM19" s="38"/>
      <c r="AEN19" s="38"/>
      <c r="AEO19" s="38"/>
      <c r="AEP19" s="38"/>
      <c r="AEQ19" s="38"/>
      <c r="AER19" s="38"/>
      <c r="AES19" s="38"/>
      <c r="AET19" s="38"/>
      <c r="AEU19" s="38"/>
      <c r="AEV19" s="38"/>
      <c r="AEW19" s="38"/>
      <c r="AEX19" s="38"/>
      <c r="AEY19" s="38"/>
      <c r="AEZ19" s="38"/>
      <c r="AFA19" s="38"/>
      <c r="AFB19" s="38"/>
      <c r="AFC19" s="38"/>
      <c r="AFD19" s="38"/>
      <c r="AFE19" s="38"/>
      <c r="AFF19" s="38"/>
      <c r="AFG19" s="38"/>
      <c r="AFH19" s="38"/>
      <c r="AFI19" s="38"/>
      <c r="AFJ19" s="38"/>
      <c r="AFK19" s="38"/>
      <c r="AFL19" s="38"/>
      <c r="AFM19" s="38"/>
      <c r="AFN19" s="38"/>
      <c r="AFO19" s="38"/>
      <c r="AFP19" s="38"/>
      <c r="AFQ19" s="38"/>
      <c r="AFR19" s="38"/>
      <c r="AFS19" s="38"/>
      <c r="AFT19" s="38"/>
      <c r="AFU19" s="38"/>
      <c r="AFV19" s="38"/>
      <c r="AFW19" s="38"/>
      <c r="AFX19" s="38"/>
      <c r="AFY19" s="38"/>
      <c r="AFZ19" s="38"/>
      <c r="AGA19" s="38"/>
      <c r="AGB19" s="38"/>
      <c r="AGC19" s="38"/>
      <c r="AGD19" s="38"/>
      <c r="AGE19" s="38"/>
      <c r="AGF19" s="38"/>
      <c r="AGG19" s="38"/>
      <c r="AGH19" s="38"/>
      <c r="AGI19" s="38"/>
      <c r="AGJ19" s="38"/>
      <c r="AGK19" s="38"/>
      <c r="AGL19" s="38"/>
      <c r="AGM19" s="38"/>
      <c r="AGN19" s="38"/>
      <c r="AGO19" s="38"/>
      <c r="AGP19" s="38"/>
      <c r="AGQ19" s="38"/>
      <c r="AGR19" s="38"/>
      <c r="AGS19" s="38"/>
      <c r="AGT19" s="38"/>
      <c r="AGU19" s="38"/>
      <c r="AGV19" s="38"/>
      <c r="AGW19" s="38"/>
      <c r="AGX19" s="38"/>
      <c r="AGY19" s="38"/>
      <c r="AGZ19" s="38"/>
      <c r="AHA19" s="38"/>
      <c r="AHB19" s="38"/>
      <c r="AHC19" s="38"/>
      <c r="AHD19" s="38"/>
      <c r="AHE19" s="38"/>
      <c r="AHF19" s="38"/>
      <c r="AHG19" s="38"/>
      <c r="AHH19" s="38"/>
      <c r="AHI19" s="38"/>
      <c r="AHJ19" s="38"/>
      <c r="AHK19" s="38"/>
      <c r="AHL19" s="38"/>
      <c r="AHM19" s="38"/>
      <c r="AHN19" s="38"/>
      <c r="AHO19" s="38"/>
      <c r="AHP19" s="38"/>
      <c r="AHQ19" s="38"/>
      <c r="AHR19" s="38"/>
      <c r="AHS19" s="38"/>
      <c r="AHT19" s="38"/>
      <c r="AHU19" s="38"/>
      <c r="AHV19" s="38"/>
      <c r="AHW19" s="38"/>
      <c r="AHX19" s="38"/>
      <c r="AHY19" s="38"/>
      <c r="AHZ19" s="38"/>
      <c r="AIA19" s="38"/>
      <c r="AIB19" s="38"/>
      <c r="AIC19" s="38"/>
      <c r="AID19" s="38"/>
      <c r="AIE19" s="38"/>
      <c r="AIF19" s="38"/>
      <c r="AIG19" s="38"/>
      <c r="AIH19" s="38"/>
      <c r="AII19" s="38"/>
      <c r="AIJ19" s="38"/>
      <c r="AIK19" s="38"/>
      <c r="AIL19" s="38"/>
      <c r="AIM19" s="38"/>
      <c r="AIN19" s="38"/>
      <c r="AIO19" s="38"/>
      <c r="AIP19" s="38"/>
      <c r="AIQ19" s="38"/>
      <c r="AIR19" s="38"/>
      <c r="AIS19" s="38"/>
      <c r="AIT19" s="38"/>
      <c r="AIU19" s="38"/>
      <c r="AIV19" s="38"/>
      <c r="AIW19" s="38"/>
      <c r="AIX19" s="38"/>
      <c r="AIY19" s="38"/>
      <c r="AIZ19" s="38"/>
      <c r="AJA19" s="38"/>
      <c r="AJB19" s="38"/>
      <c r="AJC19" s="38"/>
      <c r="AJD19" s="38"/>
      <c r="AJE19" s="38"/>
      <c r="AJF19" s="38"/>
      <c r="AJG19" s="38"/>
      <c r="AJH19" s="38"/>
      <c r="AJI19" s="38"/>
      <c r="AJJ19" s="38"/>
      <c r="AJK19" s="38"/>
      <c r="AJL19" s="38"/>
      <c r="AJM19" s="38"/>
      <c r="AJN19" s="38"/>
      <c r="AJO19" s="38"/>
      <c r="AJP19" s="38"/>
      <c r="AJQ19" s="38"/>
      <c r="AJR19" s="38"/>
      <c r="AJS19" s="38"/>
      <c r="AJT19" s="38"/>
      <c r="AJU19" s="38"/>
      <c r="AJV19" s="38"/>
      <c r="AJW19" s="38"/>
      <c r="AJX19" s="38"/>
      <c r="AJY19" s="38"/>
      <c r="AJZ19" s="38"/>
      <c r="AKA19" s="38"/>
      <c r="AKB19" s="38"/>
      <c r="AKC19" s="38"/>
      <c r="AKD19" s="38"/>
      <c r="AKE19" s="38"/>
      <c r="AKF19" s="38"/>
      <c r="AKG19" s="38"/>
      <c r="AKH19" s="38"/>
      <c r="AKI19" s="38"/>
      <c r="AKJ19" s="38"/>
      <c r="AKK19" s="38"/>
      <c r="AKL19" s="38"/>
      <c r="AKM19" s="38"/>
      <c r="AKN19" s="38"/>
      <c r="AKO19" s="38"/>
      <c r="AKP19" s="38"/>
      <c r="AKQ19" s="38"/>
      <c r="AKR19" s="38"/>
      <c r="AKS19" s="38"/>
      <c r="AKT19" s="38"/>
      <c r="AKU19" s="38"/>
      <c r="AKV19" s="38"/>
      <c r="AKW19" s="38"/>
      <c r="AKX19" s="38"/>
      <c r="AKY19" s="38"/>
      <c r="AKZ19" s="38"/>
      <c r="ALA19" s="38"/>
      <c r="ALB19" s="38"/>
      <c r="ALC19" s="38"/>
      <c r="ALD19" s="38"/>
      <c r="ALE19" s="38"/>
      <c r="ALF19" s="38"/>
      <c r="ALG19" s="38"/>
      <c r="ALH19" s="38"/>
      <c r="ALI19" s="38"/>
      <c r="ALJ19" s="38"/>
      <c r="ALK19" s="38"/>
      <c r="ALL19" s="38"/>
      <c r="ALM19" s="38"/>
      <c r="ALN19" s="38"/>
      <c r="ALO19" s="38"/>
      <c r="ALP19" s="38"/>
      <c r="ALQ19" s="38"/>
      <c r="ALR19" s="38"/>
      <c r="ALS19" s="38"/>
      <c r="ALT19" s="38"/>
      <c r="ALU19" s="38"/>
      <c r="ALV19" s="38"/>
      <c r="ALW19" s="38"/>
      <c r="ALX19" s="38"/>
      <c r="ALY19" s="38"/>
      <c r="ALZ19" s="38"/>
      <c r="AMA19" s="38"/>
      <c r="AMB19" s="38"/>
      <c r="AMC19" s="38"/>
      <c r="AMD19" s="38"/>
      <c r="AME19" s="38"/>
      <c r="AMF19" s="38"/>
      <c r="AMG19" s="38"/>
      <c r="AMH19" s="38"/>
      <c r="AMI19" s="38"/>
      <c r="AMJ19" s="38"/>
      <c r="AMK19" s="38"/>
    </row>
    <row r="20" spans="1:1025" s="40" customFormat="1" ht="18" customHeight="1" x14ac:dyDescent="0.25">
      <c r="A20" s="108">
        <v>2</v>
      </c>
      <c r="B20" s="182" t="s">
        <v>146</v>
      </c>
      <c r="C20" s="183"/>
      <c r="D20" s="92"/>
      <c r="E20" s="180">
        <v>39095</v>
      </c>
      <c r="F20" s="93" t="s">
        <v>6</v>
      </c>
      <c r="G20" s="94"/>
      <c r="H20" s="93" t="s">
        <v>129</v>
      </c>
      <c r="I20" s="302">
        <v>61.25</v>
      </c>
      <c r="J20" s="181">
        <v>24</v>
      </c>
      <c r="K20" s="77">
        <v>82</v>
      </c>
      <c r="L20" s="78">
        <v>62</v>
      </c>
      <c r="M20" s="237">
        <f t="shared" ref="M20:M23" si="1">L20/2</f>
        <v>31</v>
      </c>
      <c r="N20" s="78">
        <f>SUM(M20,K20)</f>
        <v>113</v>
      </c>
      <c r="O20" s="78">
        <f t="shared" ref="O20" si="2">IF(J20=32,N20*2,N20*1)</f>
        <v>113</v>
      </c>
      <c r="P20" s="229" t="s">
        <v>172</v>
      </c>
      <c r="Q20" s="31">
        <v>18</v>
      </c>
      <c r="R20" s="185" t="s">
        <v>107</v>
      </c>
      <c r="S20" s="186"/>
      <c r="T20" s="187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  <c r="IW20" s="38"/>
      <c r="IX20" s="38"/>
      <c r="IY20" s="38"/>
      <c r="IZ20" s="38"/>
      <c r="JA20" s="38"/>
      <c r="JB20" s="38"/>
      <c r="JC20" s="38"/>
      <c r="JD20" s="38"/>
      <c r="JE20" s="38"/>
      <c r="JF20" s="38"/>
      <c r="JG20" s="38"/>
      <c r="JH20" s="38"/>
      <c r="JI20" s="38"/>
      <c r="JJ20" s="38"/>
      <c r="JK20" s="38"/>
      <c r="JL20" s="38"/>
      <c r="JM20" s="38"/>
      <c r="JN20" s="38"/>
      <c r="JO20" s="38"/>
      <c r="JP20" s="38"/>
      <c r="JQ20" s="38"/>
      <c r="JR20" s="38"/>
      <c r="JS20" s="38"/>
      <c r="JT20" s="38"/>
      <c r="JU20" s="38"/>
      <c r="JV20" s="38"/>
      <c r="JW20" s="38"/>
      <c r="JX20" s="38"/>
      <c r="JY20" s="38"/>
      <c r="JZ20" s="38"/>
      <c r="KA20" s="38"/>
      <c r="KB20" s="38"/>
      <c r="KC20" s="38"/>
      <c r="KD20" s="38"/>
      <c r="KE20" s="38"/>
      <c r="KF20" s="38"/>
      <c r="KG20" s="38"/>
      <c r="KH20" s="38"/>
      <c r="KI20" s="38"/>
      <c r="KJ20" s="38"/>
      <c r="KK20" s="38"/>
      <c r="KL20" s="38"/>
      <c r="KM20" s="38"/>
      <c r="KN20" s="38"/>
      <c r="KO20" s="38"/>
      <c r="KP20" s="38"/>
      <c r="KQ20" s="38"/>
      <c r="KR20" s="38"/>
      <c r="KS20" s="38"/>
      <c r="KT20" s="38"/>
      <c r="KU20" s="38"/>
      <c r="KV20" s="38"/>
      <c r="KW20" s="38"/>
      <c r="KX20" s="38"/>
      <c r="KY20" s="38"/>
      <c r="KZ20" s="38"/>
      <c r="LA20" s="38"/>
      <c r="LB20" s="38"/>
      <c r="LC20" s="38"/>
      <c r="LD20" s="38"/>
      <c r="LE20" s="38"/>
      <c r="LF20" s="38"/>
      <c r="LG20" s="38"/>
      <c r="LH20" s="38"/>
      <c r="LI20" s="38"/>
      <c r="LJ20" s="38"/>
      <c r="LK20" s="38"/>
      <c r="LL20" s="38"/>
      <c r="LM20" s="38"/>
      <c r="LN20" s="38"/>
      <c r="LO20" s="38"/>
      <c r="LP20" s="38"/>
      <c r="LQ20" s="38"/>
      <c r="LR20" s="38"/>
      <c r="LS20" s="38"/>
      <c r="LT20" s="38"/>
      <c r="LU20" s="38"/>
      <c r="LV20" s="38"/>
      <c r="LW20" s="38"/>
      <c r="LX20" s="38"/>
      <c r="LY20" s="38"/>
      <c r="LZ20" s="38"/>
      <c r="MA20" s="38"/>
      <c r="MB20" s="38"/>
      <c r="MC20" s="38"/>
      <c r="MD20" s="38"/>
      <c r="ME20" s="38"/>
      <c r="MF20" s="38"/>
      <c r="MG20" s="38"/>
      <c r="MH20" s="38"/>
      <c r="MI20" s="38"/>
      <c r="MJ20" s="38"/>
      <c r="MK20" s="38"/>
      <c r="ML20" s="38"/>
      <c r="MM20" s="38"/>
      <c r="MN20" s="38"/>
      <c r="MO20" s="38"/>
      <c r="MP20" s="38"/>
      <c r="MQ20" s="38"/>
      <c r="MR20" s="38"/>
      <c r="MS20" s="38"/>
      <c r="MT20" s="38"/>
      <c r="MU20" s="38"/>
      <c r="MV20" s="38"/>
      <c r="MW20" s="38"/>
      <c r="MX20" s="38"/>
      <c r="MY20" s="38"/>
      <c r="MZ20" s="38"/>
      <c r="NA20" s="38"/>
      <c r="NB20" s="38"/>
      <c r="NC20" s="38"/>
      <c r="ND20" s="38"/>
      <c r="NE20" s="38"/>
      <c r="NF20" s="38"/>
      <c r="NG20" s="38"/>
      <c r="NH20" s="38"/>
      <c r="NI20" s="38"/>
      <c r="NJ20" s="38"/>
      <c r="NK20" s="38"/>
      <c r="NL20" s="38"/>
      <c r="NM20" s="38"/>
      <c r="NN20" s="38"/>
      <c r="NO20" s="38"/>
      <c r="NP20" s="38"/>
      <c r="NQ20" s="38"/>
      <c r="NR20" s="38"/>
      <c r="NS20" s="38"/>
      <c r="NT20" s="38"/>
      <c r="NU20" s="38"/>
      <c r="NV20" s="38"/>
      <c r="NW20" s="38"/>
      <c r="NX20" s="38"/>
      <c r="NY20" s="38"/>
      <c r="NZ20" s="38"/>
      <c r="OA20" s="38"/>
      <c r="OB20" s="38"/>
      <c r="OC20" s="38"/>
      <c r="OD20" s="38"/>
      <c r="OE20" s="38"/>
      <c r="OF20" s="38"/>
      <c r="OG20" s="38"/>
      <c r="OH20" s="38"/>
      <c r="OI20" s="38"/>
      <c r="OJ20" s="38"/>
      <c r="OK20" s="38"/>
      <c r="OL20" s="38"/>
      <c r="OM20" s="38"/>
      <c r="ON20" s="38"/>
      <c r="OO20" s="38"/>
      <c r="OP20" s="38"/>
      <c r="OQ20" s="38"/>
      <c r="OR20" s="38"/>
      <c r="OS20" s="38"/>
      <c r="OT20" s="38"/>
      <c r="OU20" s="38"/>
      <c r="OV20" s="38"/>
      <c r="OW20" s="38"/>
      <c r="OX20" s="38"/>
      <c r="OY20" s="38"/>
      <c r="OZ20" s="38"/>
      <c r="PA20" s="38"/>
      <c r="PB20" s="38"/>
      <c r="PC20" s="38"/>
      <c r="PD20" s="38"/>
      <c r="PE20" s="38"/>
      <c r="PF20" s="38"/>
      <c r="PG20" s="38"/>
      <c r="PH20" s="38"/>
      <c r="PI20" s="38"/>
      <c r="PJ20" s="38"/>
      <c r="PK20" s="38"/>
      <c r="PL20" s="38"/>
      <c r="PM20" s="38"/>
      <c r="PN20" s="38"/>
      <c r="PO20" s="38"/>
      <c r="PP20" s="38"/>
      <c r="PQ20" s="38"/>
      <c r="PR20" s="38"/>
      <c r="PS20" s="38"/>
      <c r="PT20" s="38"/>
      <c r="PU20" s="38"/>
      <c r="PV20" s="38"/>
      <c r="PW20" s="38"/>
      <c r="PX20" s="38"/>
      <c r="PY20" s="38"/>
      <c r="PZ20" s="38"/>
      <c r="QA20" s="38"/>
      <c r="QB20" s="38"/>
      <c r="QC20" s="38"/>
      <c r="QD20" s="38"/>
      <c r="QE20" s="38"/>
      <c r="QF20" s="38"/>
      <c r="QG20" s="38"/>
      <c r="QH20" s="38"/>
      <c r="QI20" s="38"/>
      <c r="QJ20" s="38"/>
      <c r="QK20" s="38"/>
      <c r="QL20" s="38"/>
      <c r="QM20" s="38"/>
      <c r="QN20" s="38"/>
      <c r="QO20" s="38"/>
      <c r="QP20" s="38"/>
      <c r="QQ20" s="38"/>
      <c r="QR20" s="38"/>
      <c r="QS20" s="38"/>
      <c r="QT20" s="38"/>
      <c r="QU20" s="38"/>
      <c r="QV20" s="38"/>
      <c r="QW20" s="38"/>
      <c r="QX20" s="38"/>
      <c r="QY20" s="38"/>
      <c r="QZ20" s="38"/>
      <c r="RA20" s="38"/>
      <c r="RB20" s="38"/>
      <c r="RC20" s="38"/>
      <c r="RD20" s="38"/>
      <c r="RE20" s="38"/>
      <c r="RF20" s="38"/>
      <c r="RG20" s="38"/>
      <c r="RH20" s="38"/>
      <c r="RI20" s="38"/>
      <c r="RJ20" s="38"/>
      <c r="RK20" s="38"/>
      <c r="RL20" s="38"/>
      <c r="RM20" s="38"/>
      <c r="RN20" s="38"/>
      <c r="RO20" s="38"/>
      <c r="RP20" s="38"/>
      <c r="RQ20" s="38"/>
      <c r="RR20" s="38"/>
      <c r="RS20" s="38"/>
      <c r="RT20" s="38"/>
      <c r="RU20" s="38"/>
      <c r="RV20" s="38"/>
      <c r="RW20" s="38"/>
      <c r="RX20" s="38"/>
      <c r="RY20" s="38"/>
      <c r="RZ20" s="38"/>
      <c r="SA20" s="38"/>
      <c r="SB20" s="38"/>
      <c r="SC20" s="38"/>
      <c r="SD20" s="38"/>
      <c r="SE20" s="38"/>
      <c r="SF20" s="38"/>
      <c r="SG20" s="38"/>
      <c r="SH20" s="38"/>
      <c r="SI20" s="38"/>
      <c r="SJ20" s="38"/>
      <c r="SK20" s="38"/>
      <c r="SL20" s="38"/>
      <c r="SM20" s="38"/>
      <c r="SN20" s="38"/>
      <c r="SO20" s="38"/>
      <c r="SP20" s="38"/>
      <c r="SQ20" s="38"/>
      <c r="SR20" s="38"/>
      <c r="SS20" s="38"/>
      <c r="ST20" s="38"/>
      <c r="SU20" s="38"/>
      <c r="SV20" s="38"/>
      <c r="SW20" s="38"/>
      <c r="SX20" s="38"/>
      <c r="SY20" s="38"/>
      <c r="SZ20" s="38"/>
      <c r="TA20" s="38"/>
      <c r="TB20" s="38"/>
      <c r="TC20" s="38"/>
      <c r="TD20" s="38"/>
      <c r="TE20" s="38"/>
      <c r="TF20" s="38"/>
      <c r="TG20" s="38"/>
      <c r="TH20" s="38"/>
      <c r="TI20" s="38"/>
      <c r="TJ20" s="38"/>
      <c r="TK20" s="38"/>
      <c r="TL20" s="38"/>
      <c r="TM20" s="38"/>
      <c r="TN20" s="38"/>
      <c r="TO20" s="38"/>
      <c r="TP20" s="38"/>
      <c r="TQ20" s="38"/>
      <c r="TR20" s="38"/>
      <c r="TS20" s="38"/>
      <c r="TT20" s="38"/>
      <c r="TU20" s="38"/>
      <c r="TV20" s="38"/>
      <c r="TW20" s="38"/>
      <c r="TX20" s="38"/>
      <c r="TY20" s="38"/>
      <c r="TZ20" s="38"/>
      <c r="UA20" s="38"/>
      <c r="UB20" s="38"/>
      <c r="UC20" s="38"/>
      <c r="UD20" s="38"/>
      <c r="UE20" s="38"/>
      <c r="UF20" s="38"/>
      <c r="UG20" s="38"/>
      <c r="UH20" s="38"/>
      <c r="UI20" s="38"/>
      <c r="UJ20" s="38"/>
      <c r="UK20" s="38"/>
      <c r="UL20" s="38"/>
      <c r="UM20" s="38"/>
      <c r="UN20" s="38"/>
      <c r="UO20" s="38"/>
      <c r="UP20" s="38"/>
      <c r="UQ20" s="38"/>
      <c r="UR20" s="38"/>
      <c r="US20" s="38"/>
      <c r="UT20" s="38"/>
      <c r="UU20" s="38"/>
      <c r="UV20" s="38"/>
      <c r="UW20" s="38"/>
      <c r="UX20" s="38"/>
      <c r="UY20" s="38"/>
      <c r="UZ20" s="38"/>
      <c r="VA20" s="38"/>
      <c r="VB20" s="38"/>
      <c r="VC20" s="38"/>
      <c r="VD20" s="38"/>
      <c r="VE20" s="38"/>
      <c r="VF20" s="38"/>
      <c r="VG20" s="38"/>
      <c r="VH20" s="38"/>
      <c r="VI20" s="38"/>
      <c r="VJ20" s="38"/>
      <c r="VK20" s="38"/>
      <c r="VL20" s="38"/>
      <c r="VM20" s="38"/>
      <c r="VN20" s="38"/>
      <c r="VO20" s="38"/>
      <c r="VP20" s="38"/>
      <c r="VQ20" s="38"/>
      <c r="VR20" s="38"/>
      <c r="VS20" s="38"/>
      <c r="VT20" s="38"/>
      <c r="VU20" s="38"/>
      <c r="VV20" s="38"/>
      <c r="VW20" s="38"/>
      <c r="VX20" s="38"/>
      <c r="VY20" s="38"/>
      <c r="VZ20" s="38"/>
      <c r="WA20" s="38"/>
      <c r="WB20" s="38"/>
      <c r="WC20" s="38"/>
      <c r="WD20" s="38"/>
      <c r="WE20" s="38"/>
      <c r="WF20" s="38"/>
      <c r="WG20" s="38"/>
      <c r="WH20" s="38"/>
      <c r="WI20" s="38"/>
      <c r="WJ20" s="38"/>
      <c r="WK20" s="38"/>
      <c r="WL20" s="38"/>
      <c r="WM20" s="38"/>
      <c r="WN20" s="38"/>
      <c r="WO20" s="38"/>
      <c r="WP20" s="38"/>
      <c r="WQ20" s="38"/>
      <c r="WR20" s="38"/>
      <c r="WS20" s="38"/>
      <c r="WT20" s="38"/>
      <c r="WU20" s="38"/>
      <c r="WV20" s="38"/>
      <c r="WW20" s="38"/>
      <c r="WX20" s="38"/>
      <c r="WY20" s="38"/>
      <c r="WZ20" s="38"/>
      <c r="XA20" s="38"/>
      <c r="XB20" s="38"/>
      <c r="XC20" s="38"/>
      <c r="XD20" s="38"/>
      <c r="XE20" s="38"/>
      <c r="XF20" s="38"/>
      <c r="XG20" s="38"/>
      <c r="XH20" s="38"/>
      <c r="XI20" s="38"/>
      <c r="XJ20" s="38"/>
      <c r="XK20" s="38"/>
      <c r="XL20" s="38"/>
      <c r="XM20" s="38"/>
      <c r="XN20" s="38"/>
      <c r="XO20" s="38"/>
      <c r="XP20" s="38"/>
      <c r="XQ20" s="38"/>
      <c r="XR20" s="38"/>
      <c r="XS20" s="38"/>
      <c r="XT20" s="38"/>
      <c r="XU20" s="38"/>
      <c r="XV20" s="38"/>
      <c r="XW20" s="38"/>
      <c r="XX20" s="38"/>
      <c r="XY20" s="38"/>
      <c r="XZ20" s="38"/>
      <c r="YA20" s="38"/>
      <c r="YB20" s="38"/>
      <c r="YC20" s="38"/>
      <c r="YD20" s="38"/>
      <c r="YE20" s="38"/>
      <c r="YF20" s="38"/>
      <c r="YG20" s="38"/>
      <c r="YH20" s="38"/>
      <c r="YI20" s="38"/>
      <c r="YJ20" s="38"/>
      <c r="YK20" s="38"/>
      <c r="YL20" s="38"/>
      <c r="YM20" s="38"/>
      <c r="YN20" s="38"/>
      <c r="YO20" s="38"/>
      <c r="YP20" s="38"/>
      <c r="YQ20" s="38"/>
      <c r="YR20" s="38"/>
      <c r="YS20" s="38"/>
      <c r="YT20" s="38"/>
      <c r="YU20" s="38"/>
      <c r="YV20" s="38"/>
      <c r="YW20" s="38"/>
      <c r="YX20" s="38"/>
      <c r="YY20" s="38"/>
      <c r="YZ20" s="38"/>
      <c r="ZA20" s="38"/>
      <c r="ZB20" s="38"/>
      <c r="ZC20" s="38"/>
      <c r="ZD20" s="38"/>
      <c r="ZE20" s="38"/>
      <c r="ZF20" s="38"/>
      <c r="ZG20" s="38"/>
      <c r="ZH20" s="38"/>
      <c r="ZI20" s="38"/>
      <c r="ZJ20" s="38"/>
      <c r="ZK20" s="38"/>
      <c r="ZL20" s="38"/>
      <c r="ZM20" s="38"/>
      <c r="ZN20" s="38"/>
      <c r="ZO20" s="38"/>
      <c r="ZP20" s="38"/>
      <c r="ZQ20" s="38"/>
      <c r="ZR20" s="38"/>
      <c r="ZS20" s="38"/>
      <c r="ZT20" s="38"/>
      <c r="ZU20" s="38"/>
      <c r="ZV20" s="38"/>
      <c r="ZW20" s="38"/>
      <c r="ZX20" s="38"/>
      <c r="ZY20" s="38"/>
      <c r="ZZ20" s="38"/>
      <c r="AAA20" s="38"/>
      <c r="AAB20" s="38"/>
      <c r="AAC20" s="38"/>
      <c r="AAD20" s="38"/>
      <c r="AAE20" s="38"/>
      <c r="AAF20" s="38"/>
      <c r="AAG20" s="38"/>
      <c r="AAH20" s="38"/>
      <c r="AAI20" s="38"/>
      <c r="AAJ20" s="38"/>
      <c r="AAK20" s="38"/>
      <c r="AAL20" s="38"/>
      <c r="AAM20" s="38"/>
      <c r="AAN20" s="38"/>
      <c r="AAO20" s="38"/>
      <c r="AAP20" s="38"/>
      <c r="AAQ20" s="38"/>
      <c r="AAR20" s="38"/>
      <c r="AAS20" s="38"/>
      <c r="AAT20" s="38"/>
      <c r="AAU20" s="38"/>
      <c r="AAV20" s="38"/>
      <c r="AAW20" s="38"/>
      <c r="AAX20" s="38"/>
      <c r="AAY20" s="38"/>
      <c r="AAZ20" s="38"/>
      <c r="ABA20" s="38"/>
      <c r="ABB20" s="38"/>
      <c r="ABC20" s="38"/>
      <c r="ABD20" s="38"/>
      <c r="ABE20" s="38"/>
      <c r="ABF20" s="38"/>
      <c r="ABG20" s="38"/>
      <c r="ABH20" s="38"/>
      <c r="ABI20" s="38"/>
      <c r="ABJ20" s="38"/>
      <c r="ABK20" s="38"/>
      <c r="ABL20" s="38"/>
      <c r="ABM20" s="38"/>
      <c r="ABN20" s="38"/>
      <c r="ABO20" s="38"/>
      <c r="ABP20" s="38"/>
      <c r="ABQ20" s="38"/>
      <c r="ABR20" s="38"/>
      <c r="ABS20" s="38"/>
      <c r="ABT20" s="38"/>
      <c r="ABU20" s="38"/>
      <c r="ABV20" s="38"/>
      <c r="ABW20" s="38"/>
      <c r="ABX20" s="38"/>
      <c r="ABY20" s="38"/>
      <c r="ABZ20" s="38"/>
      <c r="ACA20" s="38"/>
      <c r="ACB20" s="38"/>
      <c r="ACC20" s="38"/>
      <c r="ACD20" s="38"/>
      <c r="ACE20" s="38"/>
      <c r="ACF20" s="38"/>
      <c r="ACG20" s="38"/>
      <c r="ACH20" s="38"/>
      <c r="ACI20" s="38"/>
      <c r="ACJ20" s="38"/>
      <c r="ACK20" s="38"/>
      <c r="ACL20" s="38"/>
      <c r="ACM20" s="38"/>
      <c r="ACN20" s="38"/>
      <c r="ACO20" s="38"/>
      <c r="ACP20" s="38"/>
      <c r="ACQ20" s="38"/>
      <c r="ACR20" s="38"/>
      <c r="ACS20" s="38"/>
      <c r="ACT20" s="38"/>
      <c r="ACU20" s="38"/>
      <c r="ACV20" s="38"/>
      <c r="ACW20" s="38"/>
      <c r="ACX20" s="38"/>
      <c r="ACY20" s="38"/>
      <c r="ACZ20" s="38"/>
      <c r="ADA20" s="38"/>
      <c r="ADB20" s="38"/>
      <c r="ADC20" s="38"/>
      <c r="ADD20" s="38"/>
      <c r="ADE20" s="38"/>
      <c r="ADF20" s="38"/>
      <c r="ADG20" s="38"/>
      <c r="ADH20" s="38"/>
      <c r="ADI20" s="38"/>
      <c r="ADJ20" s="38"/>
      <c r="ADK20" s="38"/>
      <c r="ADL20" s="38"/>
      <c r="ADM20" s="38"/>
      <c r="ADN20" s="38"/>
      <c r="ADO20" s="38"/>
      <c r="ADP20" s="38"/>
      <c r="ADQ20" s="38"/>
      <c r="ADR20" s="38"/>
      <c r="ADS20" s="38"/>
      <c r="ADT20" s="38"/>
      <c r="ADU20" s="38"/>
      <c r="ADV20" s="38"/>
      <c r="ADW20" s="38"/>
      <c r="ADX20" s="38"/>
      <c r="ADY20" s="38"/>
      <c r="ADZ20" s="38"/>
      <c r="AEA20" s="38"/>
      <c r="AEB20" s="38"/>
      <c r="AEC20" s="38"/>
      <c r="AED20" s="38"/>
      <c r="AEE20" s="38"/>
      <c r="AEF20" s="38"/>
      <c r="AEG20" s="38"/>
      <c r="AEH20" s="38"/>
      <c r="AEI20" s="38"/>
      <c r="AEJ20" s="38"/>
      <c r="AEK20" s="38"/>
      <c r="AEL20" s="38"/>
      <c r="AEM20" s="38"/>
      <c r="AEN20" s="38"/>
      <c r="AEO20" s="38"/>
      <c r="AEP20" s="38"/>
      <c r="AEQ20" s="38"/>
      <c r="AER20" s="38"/>
      <c r="AES20" s="38"/>
      <c r="AET20" s="38"/>
      <c r="AEU20" s="38"/>
      <c r="AEV20" s="38"/>
      <c r="AEW20" s="38"/>
      <c r="AEX20" s="38"/>
      <c r="AEY20" s="38"/>
      <c r="AEZ20" s="38"/>
      <c r="AFA20" s="38"/>
      <c r="AFB20" s="38"/>
      <c r="AFC20" s="38"/>
      <c r="AFD20" s="38"/>
      <c r="AFE20" s="38"/>
      <c r="AFF20" s="38"/>
      <c r="AFG20" s="38"/>
      <c r="AFH20" s="38"/>
      <c r="AFI20" s="38"/>
      <c r="AFJ20" s="38"/>
      <c r="AFK20" s="38"/>
      <c r="AFL20" s="38"/>
      <c r="AFM20" s="38"/>
      <c r="AFN20" s="38"/>
      <c r="AFO20" s="38"/>
      <c r="AFP20" s="38"/>
      <c r="AFQ20" s="38"/>
      <c r="AFR20" s="38"/>
      <c r="AFS20" s="38"/>
      <c r="AFT20" s="38"/>
      <c r="AFU20" s="38"/>
      <c r="AFV20" s="38"/>
      <c r="AFW20" s="38"/>
      <c r="AFX20" s="38"/>
      <c r="AFY20" s="38"/>
      <c r="AFZ20" s="38"/>
      <c r="AGA20" s="38"/>
      <c r="AGB20" s="38"/>
      <c r="AGC20" s="38"/>
      <c r="AGD20" s="38"/>
      <c r="AGE20" s="38"/>
      <c r="AGF20" s="38"/>
      <c r="AGG20" s="38"/>
      <c r="AGH20" s="38"/>
      <c r="AGI20" s="38"/>
      <c r="AGJ20" s="38"/>
      <c r="AGK20" s="38"/>
      <c r="AGL20" s="38"/>
      <c r="AGM20" s="38"/>
      <c r="AGN20" s="38"/>
      <c r="AGO20" s="38"/>
      <c r="AGP20" s="38"/>
      <c r="AGQ20" s="38"/>
      <c r="AGR20" s="38"/>
      <c r="AGS20" s="38"/>
      <c r="AGT20" s="38"/>
      <c r="AGU20" s="38"/>
      <c r="AGV20" s="38"/>
      <c r="AGW20" s="38"/>
      <c r="AGX20" s="38"/>
      <c r="AGY20" s="38"/>
      <c r="AGZ20" s="38"/>
      <c r="AHA20" s="38"/>
      <c r="AHB20" s="38"/>
      <c r="AHC20" s="38"/>
      <c r="AHD20" s="38"/>
      <c r="AHE20" s="38"/>
      <c r="AHF20" s="38"/>
      <c r="AHG20" s="38"/>
      <c r="AHH20" s="38"/>
      <c r="AHI20" s="38"/>
      <c r="AHJ20" s="38"/>
      <c r="AHK20" s="38"/>
      <c r="AHL20" s="38"/>
      <c r="AHM20" s="38"/>
      <c r="AHN20" s="38"/>
      <c r="AHO20" s="38"/>
      <c r="AHP20" s="38"/>
      <c r="AHQ20" s="38"/>
      <c r="AHR20" s="38"/>
      <c r="AHS20" s="38"/>
      <c r="AHT20" s="38"/>
      <c r="AHU20" s="38"/>
      <c r="AHV20" s="38"/>
      <c r="AHW20" s="38"/>
      <c r="AHX20" s="38"/>
      <c r="AHY20" s="38"/>
      <c r="AHZ20" s="38"/>
      <c r="AIA20" s="38"/>
      <c r="AIB20" s="38"/>
      <c r="AIC20" s="38"/>
      <c r="AID20" s="38"/>
      <c r="AIE20" s="38"/>
      <c r="AIF20" s="38"/>
      <c r="AIG20" s="38"/>
      <c r="AIH20" s="38"/>
      <c r="AII20" s="38"/>
      <c r="AIJ20" s="38"/>
      <c r="AIK20" s="38"/>
      <c r="AIL20" s="38"/>
      <c r="AIM20" s="38"/>
      <c r="AIN20" s="38"/>
      <c r="AIO20" s="38"/>
      <c r="AIP20" s="38"/>
      <c r="AIQ20" s="38"/>
      <c r="AIR20" s="38"/>
      <c r="AIS20" s="38"/>
      <c r="AIT20" s="38"/>
      <c r="AIU20" s="38"/>
      <c r="AIV20" s="38"/>
      <c r="AIW20" s="38"/>
      <c r="AIX20" s="38"/>
      <c r="AIY20" s="38"/>
      <c r="AIZ20" s="38"/>
      <c r="AJA20" s="38"/>
      <c r="AJB20" s="38"/>
      <c r="AJC20" s="38"/>
      <c r="AJD20" s="38"/>
      <c r="AJE20" s="38"/>
      <c r="AJF20" s="38"/>
      <c r="AJG20" s="38"/>
      <c r="AJH20" s="38"/>
      <c r="AJI20" s="38"/>
      <c r="AJJ20" s="38"/>
      <c r="AJK20" s="38"/>
      <c r="AJL20" s="38"/>
      <c r="AJM20" s="38"/>
      <c r="AJN20" s="38"/>
      <c r="AJO20" s="38"/>
      <c r="AJP20" s="38"/>
      <c r="AJQ20" s="38"/>
      <c r="AJR20" s="38"/>
      <c r="AJS20" s="38"/>
      <c r="AJT20" s="38"/>
      <c r="AJU20" s="38"/>
      <c r="AJV20" s="38"/>
      <c r="AJW20" s="38"/>
      <c r="AJX20" s="38"/>
      <c r="AJY20" s="38"/>
      <c r="AJZ20" s="38"/>
      <c r="AKA20" s="38"/>
      <c r="AKB20" s="38"/>
      <c r="AKC20" s="38"/>
      <c r="AKD20" s="38"/>
      <c r="AKE20" s="38"/>
      <c r="AKF20" s="38"/>
      <c r="AKG20" s="38"/>
      <c r="AKH20" s="38"/>
      <c r="AKI20" s="38"/>
      <c r="AKJ20" s="38"/>
      <c r="AKK20" s="38"/>
      <c r="AKL20" s="38"/>
      <c r="AKM20" s="38"/>
      <c r="AKN20" s="38"/>
      <c r="AKO20" s="38"/>
      <c r="AKP20" s="38"/>
      <c r="AKQ20" s="38"/>
      <c r="AKR20" s="38"/>
      <c r="AKS20" s="38"/>
      <c r="AKT20" s="38"/>
      <c r="AKU20" s="38"/>
      <c r="AKV20" s="38"/>
      <c r="AKW20" s="38"/>
      <c r="AKX20" s="38"/>
      <c r="AKY20" s="38"/>
      <c r="AKZ20" s="38"/>
      <c r="ALA20" s="38"/>
      <c r="ALB20" s="38"/>
      <c r="ALC20" s="38"/>
      <c r="ALD20" s="38"/>
      <c r="ALE20" s="38"/>
      <c r="ALF20" s="38"/>
      <c r="ALG20" s="38"/>
      <c r="ALH20" s="38"/>
      <c r="ALI20" s="38"/>
      <c r="ALJ20" s="38"/>
      <c r="ALK20" s="38"/>
      <c r="ALL20" s="38"/>
      <c r="ALM20" s="38"/>
      <c r="ALN20" s="38"/>
      <c r="ALO20" s="38"/>
      <c r="ALP20" s="38"/>
      <c r="ALQ20" s="38"/>
      <c r="ALR20" s="38"/>
      <c r="ALS20" s="38"/>
      <c r="ALT20" s="38"/>
      <c r="ALU20" s="38"/>
      <c r="ALV20" s="38"/>
      <c r="ALW20" s="38"/>
      <c r="ALX20" s="38"/>
      <c r="ALY20" s="38"/>
      <c r="ALZ20" s="38"/>
      <c r="AMA20" s="38"/>
      <c r="AMB20" s="38"/>
      <c r="AMC20" s="38"/>
      <c r="AMD20" s="38"/>
      <c r="AME20" s="38"/>
      <c r="AMF20" s="38"/>
      <c r="AMG20" s="38"/>
      <c r="AMH20" s="38"/>
      <c r="AMI20" s="38"/>
      <c r="AMJ20" s="38"/>
      <c r="AMK20" s="38"/>
    </row>
    <row r="21" spans="1:1025" s="40" customFormat="1" ht="18" customHeight="1" x14ac:dyDescent="0.25">
      <c r="A21" s="108">
        <v>3</v>
      </c>
      <c r="B21" s="182" t="s">
        <v>119</v>
      </c>
      <c r="C21" s="183"/>
      <c r="D21" s="92"/>
      <c r="E21" s="180">
        <v>39512</v>
      </c>
      <c r="F21" s="93" t="s">
        <v>6</v>
      </c>
      <c r="G21" s="94"/>
      <c r="H21" s="93" t="s">
        <v>127</v>
      </c>
      <c r="I21" s="302">
        <v>58.1</v>
      </c>
      <c r="J21" s="181">
        <v>24</v>
      </c>
      <c r="K21" s="77">
        <v>64</v>
      </c>
      <c r="L21" s="78">
        <v>70</v>
      </c>
      <c r="M21" s="237">
        <f t="shared" si="1"/>
        <v>35</v>
      </c>
      <c r="N21" s="78">
        <f t="shared" si="0"/>
        <v>99</v>
      </c>
      <c r="O21" s="78">
        <f t="shared" ref="O21:O22" si="3">IF(J21=32,N21*2,N21*1)</f>
        <v>99</v>
      </c>
      <c r="P21" s="229" t="s">
        <v>173</v>
      </c>
      <c r="Q21" s="31">
        <v>16</v>
      </c>
      <c r="R21" s="185" t="s">
        <v>116</v>
      </c>
      <c r="S21" s="186"/>
      <c r="T21" s="18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  <c r="IU21" s="38"/>
      <c r="IV21" s="38"/>
      <c r="IW21" s="38"/>
      <c r="IX21" s="38"/>
      <c r="IY21" s="38"/>
      <c r="IZ21" s="38"/>
      <c r="JA21" s="38"/>
      <c r="JB21" s="38"/>
      <c r="JC21" s="38"/>
      <c r="JD21" s="38"/>
      <c r="JE21" s="38"/>
      <c r="JF21" s="38"/>
      <c r="JG21" s="38"/>
      <c r="JH21" s="38"/>
      <c r="JI21" s="38"/>
      <c r="JJ21" s="38"/>
      <c r="JK21" s="38"/>
      <c r="JL21" s="38"/>
      <c r="JM21" s="38"/>
      <c r="JN21" s="38"/>
      <c r="JO21" s="38"/>
      <c r="JP21" s="38"/>
      <c r="JQ21" s="38"/>
      <c r="JR21" s="38"/>
      <c r="JS21" s="38"/>
      <c r="JT21" s="38"/>
      <c r="JU21" s="38"/>
      <c r="JV21" s="38"/>
      <c r="JW21" s="38"/>
      <c r="JX21" s="38"/>
      <c r="JY21" s="38"/>
      <c r="JZ21" s="38"/>
      <c r="KA21" s="38"/>
      <c r="KB21" s="38"/>
      <c r="KC21" s="38"/>
      <c r="KD21" s="38"/>
      <c r="KE21" s="38"/>
      <c r="KF21" s="38"/>
      <c r="KG21" s="38"/>
      <c r="KH21" s="38"/>
      <c r="KI21" s="38"/>
      <c r="KJ21" s="38"/>
      <c r="KK21" s="38"/>
      <c r="KL21" s="38"/>
      <c r="KM21" s="38"/>
      <c r="KN21" s="38"/>
      <c r="KO21" s="38"/>
      <c r="KP21" s="38"/>
      <c r="KQ21" s="38"/>
      <c r="KR21" s="38"/>
      <c r="KS21" s="38"/>
      <c r="KT21" s="38"/>
      <c r="KU21" s="38"/>
      <c r="KV21" s="38"/>
      <c r="KW21" s="38"/>
      <c r="KX21" s="38"/>
      <c r="KY21" s="38"/>
      <c r="KZ21" s="38"/>
      <c r="LA21" s="38"/>
      <c r="LB21" s="38"/>
      <c r="LC21" s="38"/>
      <c r="LD21" s="38"/>
      <c r="LE21" s="38"/>
      <c r="LF21" s="38"/>
      <c r="LG21" s="38"/>
      <c r="LH21" s="38"/>
      <c r="LI21" s="38"/>
      <c r="LJ21" s="38"/>
      <c r="LK21" s="38"/>
      <c r="LL21" s="38"/>
      <c r="LM21" s="38"/>
      <c r="LN21" s="38"/>
      <c r="LO21" s="38"/>
      <c r="LP21" s="38"/>
      <c r="LQ21" s="38"/>
      <c r="LR21" s="38"/>
      <c r="LS21" s="38"/>
      <c r="LT21" s="38"/>
      <c r="LU21" s="38"/>
      <c r="LV21" s="38"/>
      <c r="LW21" s="38"/>
      <c r="LX21" s="38"/>
      <c r="LY21" s="38"/>
      <c r="LZ21" s="38"/>
      <c r="MA21" s="38"/>
      <c r="MB21" s="38"/>
      <c r="MC21" s="38"/>
      <c r="MD21" s="38"/>
      <c r="ME21" s="38"/>
      <c r="MF21" s="38"/>
      <c r="MG21" s="38"/>
      <c r="MH21" s="38"/>
      <c r="MI21" s="38"/>
      <c r="MJ21" s="38"/>
      <c r="MK21" s="38"/>
      <c r="ML21" s="38"/>
      <c r="MM21" s="38"/>
      <c r="MN21" s="38"/>
      <c r="MO21" s="38"/>
      <c r="MP21" s="38"/>
      <c r="MQ21" s="38"/>
      <c r="MR21" s="38"/>
      <c r="MS21" s="38"/>
      <c r="MT21" s="38"/>
      <c r="MU21" s="38"/>
      <c r="MV21" s="38"/>
      <c r="MW21" s="38"/>
      <c r="MX21" s="38"/>
      <c r="MY21" s="38"/>
      <c r="MZ21" s="38"/>
      <c r="NA21" s="38"/>
      <c r="NB21" s="38"/>
      <c r="NC21" s="38"/>
      <c r="ND21" s="38"/>
      <c r="NE21" s="38"/>
      <c r="NF21" s="38"/>
      <c r="NG21" s="38"/>
      <c r="NH21" s="38"/>
      <c r="NI21" s="38"/>
      <c r="NJ21" s="38"/>
      <c r="NK21" s="38"/>
      <c r="NL21" s="38"/>
      <c r="NM21" s="38"/>
      <c r="NN21" s="38"/>
      <c r="NO21" s="38"/>
      <c r="NP21" s="38"/>
      <c r="NQ21" s="38"/>
      <c r="NR21" s="38"/>
      <c r="NS21" s="38"/>
      <c r="NT21" s="38"/>
      <c r="NU21" s="38"/>
      <c r="NV21" s="38"/>
      <c r="NW21" s="38"/>
      <c r="NX21" s="38"/>
      <c r="NY21" s="38"/>
      <c r="NZ21" s="38"/>
      <c r="OA21" s="38"/>
      <c r="OB21" s="38"/>
      <c r="OC21" s="38"/>
      <c r="OD21" s="38"/>
      <c r="OE21" s="38"/>
      <c r="OF21" s="38"/>
      <c r="OG21" s="38"/>
      <c r="OH21" s="38"/>
      <c r="OI21" s="38"/>
      <c r="OJ21" s="38"/>
      <c r="OK21" s="38"/>
      <c r="OL21" s="38"/>
      <c r="OM21" s="38"/>
      <c r="ON21" s="38"/>
      <c r="OO21" s="38"/>
      <c r="OP21" s="38"/>
      <c r="OQ21" s="38"/>
      <c r="OR21" s="38"/>
      <c r="OS21" s="38"/>
      <c r="OT21" s="38"/>
      <c r="OU21" s="38"/>
      <c r="OV21" s="38"/>
      <c r="OW21" s="38"/>
      <c r="OX21" s="38"/>
      <c r="OY21" s="38"/>
      <c r="OZ21" s="38"/>
      <c r="PA21" s="38"/>
      <c r="PB21" s="38"/>
      <c r="PC21" s="38"/>
      <c r="PD21" s="38"/>
      <c r="PE21" s="38"/>
      <c r="PF21" s="38"/>
      <c r="PG21" s="38"/>
      <c r="PH21" s="38"/>
      <c r="PI21" s="38"/>
      <c r="PJ21" s="38"/>
      <c r="PK21" s="38"/>
      <c r="PL21" s="38"/>
      <c r="PM21" s="38"/>
      <c r="PN21" s="38"/>
      <c r="PO21" s="38"/>
      <c r="PP21" s="38"/>
      <c r="PQ21" s="38"/>
      <c r="PR21" s="38"/>
      <c r="PS21" s="38"/>
      <c r="PT21" s="38"/>
      <c r="PU21" s="38"/>
      <c r="PV21" s="38"/>
      <c r="PW21" s="38"/>
      <c r="PX21" s="38"/>
      <c r="PY21" s="38"/>
      <c r="PZ21" s="38"/>
      <c r="QA21" s="38"/>
      <c r="QB21" s="38"/>
      <c r="QC21" s="38"/>
      <c r="QD21" s="38"/>
      <c r="QE21" s="38"/>
      <c r="QF21" s="38"/>
      <c r="QG21" s="38"/>
      <c r="QH21" s="38"/>
      <c r="QI21" s="38"/>
      <c r="QJ21" s="38"/>
      <c r="QK21" s="38"/>
      <c r="QL21" s="38"/>
      <c r="QM21" s="38"/>
      <c r="QN21" s="38"/>
      <c r="QO21" s="38"/>
      <c r="QP21" s="38"/>
      <c r="QQ21" s="38"/>
      <c r="QR21" s="38"/>
      <c r="QS21" s="38"/>
      <c r="QT21" s="38"/>
      <c r="QU21" s="38"/>
      <c r="QV21" s="38"/>
      <c r="QW21" s="38"/>
      <c r="QX21" s="38"/>
      <c r="QY21" s="38"/>
      <c r="QZ21" s="38"/>
      <c r="RA21" s="38"/>
      <c r="RB21" s="38"/>
      <c r="RC21" s="38"/>
      <c r="RD21" s="38"/>
      <c r="RE21" s="38"/>
      <c r="RF21" s="38"/>
      <c r="RG21" s="38"/>
      <c r="RH21" s="38"/>
      <c r="RI21" s="38"/>
      <c r="RJ21" s="38"/>
      <c r="RK21" s="38"/>
      <c r="RL21" s="38"/>
      <c r="RM21" s="38"/>
      <c r="RN21" s="38"/>
      <c r="RO21" s="38"/>
      <c r="RP21" s="38"/>
      <c r="RQ21" s="38"/>
      <c r="RR21" s="38"/>
      <c r="RS21" s="38"/>
      <c r="RT21" s="38"/>
      <c r="RU21" s="38"/>
      <c r="RV21" s="38"/>
      <c r="RW21" s="38"/>
      <c r="RX21" s="38"/>
      <c r="RY21" s="38"/>
      <c r="RZ21" s="38"/>
      <c r="SA21" s="38"/>
      <c r="SB21" s="38"/>
      <c r="SC21" s="38"/>
      <c r="SD21" s="38"/>
      <c r="SE21" s="38"/>
      <c r="SF21" s="38"/>
      <c r="SG21" s="38"/>
      <c r="SH21" s="38"/>
      <c r="SI21" s="38"/>
      <c r="SJ21" s="38"/>
      <c r="SK21" s="38"/>
      <c r="SL21" s="38"/>
      <c r="SM21" s="38"/>
      <c r="SN21" s="38"/>
      <c r="SO21" s="38"/>
      <c r="SP21" s="38"/>
      <c r="SQ21" s="38"/>
      <c r="SR21" s="38"/>
      <c r="SS21" s="38"/>
      <c r="ST21" s="38"/>
      <c r="SU21" s="38"/>
      <c r="SV21" s="38"/>
      <c r="SW21" s="38"/>
      <c r="SX21" s="38"/>
      <c r="SY21" s="38"/>
      <c r="SZ21" s="38"/>
      <c r="TA21" s="38"/>
      <c r="TB21" s="38"/>
      <c r="TC21" s="38"/>
      <c r="TD21" s="38"/>
      <c r="TE21" s="38"/>
      <c r="TF21" s="38"/>
      <c r="TG21" s="38"/>
      <c r="TH21" s="38"/>
      <c r="TI21" s="38"/>
      <c r="TJ21" s="38"/>
      <c r="TK21" s="38"/>
      <c r="TL21" s="38"/>
      <c r="TM21" s="38"/>
      <c r="TN21" s="38"/>
      <c r="TO21" s="38"/>
      <c r="TP21" s="38"/>
      <c r="TQ21" s="38"/>
      <c r="TR21" s="38"/>
      <c r="TS21" s="38"/>
      <c r="TT21" s="38"/>
      <c r="TU21" s="38"/>
      <c r="TV21" s="38"/>
      <c r="TW21" s="38"/>
      <c r="TX21" s="38"/>
      <c r="TY21" s="38"/>
      <c r="TZ21" s="38"/>
      <c r="UA21" s="38"/>
      <c r="UB21" s="38"/>
      <c r="UC21" s="38"/>
      <c r="UD21" s="38"/>
      <c r="UE21" s="38"/>
      <c r="UF21" s="38"/>
      <c r="UG21" s="38"/>
      <c r="UH21" s="38"/>
      <c r="UI21" s="38"/>
      <c r="UJ21" s="38"/>
      <c r="UK21" s="38"/>
      <c r="UL21" s="38"/>
      <c r="UM21" s="38"/>
      <c r="UN21" s="38"/>
      <c r="UO21" s="38"/>
      <c r="UP21" s="38"/>
      <c r="UQ21" s="38"/>
      <c r="UR21" s="38"/>
      <c r="US21" s="38"/>
      <c r="UT21" s="38"/>
      <c r="UU21" s="38"/>
      <c r="UV21" s="38"/>
      <c r="UW21" s="38"/>
      <c r="UX21" s="38"/>
      <c r="UY21" s="38"/>
      <c r="UZ21" s="38"/>
      <c r="VA21" s="38"/>
      <c r="VB21" s="38"/>
      <c r="VC21" s="38"/>
      <c r="VD21" s="38"/>
      <c r="VE21" s="38"/>
      <c r="VF21" s="38"/>
      <c r="VG21" s="38"/>
      <c r="VH21" s="38"/>
      <c r="VI21" s="38"/>
      <c r="VJ21" s="38"/>
      <c r="VK21" s="38"/>
      <c r="VL21" s="38"/>
      <c r="VM21" s="38"/>
      <c r="VN21" s="38"/>
      <c r="VO21" s="38"/>
      <c r="VP21" s="38"/>
      <c r="VQ21" s="38"/>
      <c r="VR21" s="38"/>
      <c r="VS21" s="38"/>
      <c r="VT21" s="38"/>
      <c r="VU21" s="38"/>
      <c r="VV21" s="38"/>
      <c r="VW21" s="38"/>
      <c r="VX21" s="38"/>
      <c r="VY21" s="38"/>
      <c r="VZ21" s="38"/>
      <c r="WA21" s="38"/>
      <c r="WB21" s="38"/>
      <c r="WC21" s="38"/>
      <c r="WD21" s="38"/>
      <c r="WE21" s="38"/>
      <c r="WF21" s="38"/>
      <c r="WG21" s="38"/>
      <c r="WH21" s="38"/>
      <c r="WI21" s="38"/>
      <c r="WJ21" s="38"/>
      <c r="WK21" s="38"/>
      <c r="WL21" s="38"/>
      <c r="WM21" s="38"/>
      <c r="WN21" s="38"/>
      <c r="WO21" s="38"/>
      <c r="WP21" s="38"/>
      <c r="WQ21" s="38"/>
      <c r="WR21" s="38"/>
      <c r="WS21" s="38"/>
      <c r="WT21" s="38"/>
      <c r="WU21" s="38"/>
      <c r="WV21" s="38"/>
      <c r="WW21" s="38"/>
      <c r="WX21" s="38"/>
      <c r="WY21" s="38"/>
      <c r="WZ21" s="38"/>
      <c r="XA21" s="38"/>
      <c r="XB21" s="38"/>
      <c r="XC21" s="38"/>
      <c r="XD21" s="38"/>
      <c r="XE21" s="38"/>
      <c r="XF21" s="38"/>
      <c r="XG21" s="38"/>
      <c r="XH21" s="38"/>
      <c r="XI21" s="38"/>
      <c r="XJ21" s="38"/>
      <c r="XK21" s="38"/>
      <c r="XL21" s="38"/>
      <c r="XM21" s="38"/>
      <c r="XN21" s="38"/>
      <c r="XO21" s="38"/>
      <c r="XP21" s="38"/>
      <c r="XQ21" s="38"/>
      <c r="XR21" s="38"/>
      <c r="XS21" s="38"/>
      <c r="XT21" s="38"/>
      <c r="XU21" s="38"/>
      <c r="XV21" s="38"/>
      <c r="XW21" s="38"/>
      <c r="XX21" s="38"/>
      <c r="XY21" s="38"/>
      <c r="XZ21" s="38"/>
      <c r="YA21" s="38"/>
      <c r="YB21" s="38"/>
      <c r="YC21" s="38"/>
      <c r="YD21" s="38"/>
      <c r="YE21" s="38"/>
      <c r="YF21" s="38"/>
      <c r="YG21" s="38"/>
      <c r="YH21" s="38"/>
      <c r="YI21" s="38"/>
      <c r="YJ21" s="38"/>
      <c r="YK21" s="38"/>
      <c r="YL21" s="38"/>
      <c r="YM21" s="38"/>
      <c r="YN21" s="38"/>
      <c r="YO21" s="38"/>
      <c r="YP21" s="38"/>
      <c r="YQ21" s="38"/>
      <c r="YR21" s="38"/>
      <c r="YS21" s="38"/>
      <c r="YT21" s="38"/>
      <c r="YU21" s="38"/>
      <c r="YV21" s="38"/>
      <c r="YW21" s="38"/>
      <c r="YX21" s="38"/>
      <c r="YY21" s="38"/>
      <c r="YZ21" s="38"/>
      <c r="ZA21" s="38"/>
      <c r="ZB21" s="38"/>
      <c r="ZC21" s="38"/>
      <c r="ZD21" s="38"/>
      <c r="ZE21" s="38"/>
      <c r="ZF21" s="38"/>
      <c r="ZG21" s="38"/>
      <c r="ZH21" s="38"/>
      <c r="ZI21" s="38"/>
      <c r="ZJ21" s="38"/>
      <c r="ZK21" s="38"/>
      <c r="ZL21" s="38"/>
      <c r="ZM21" s="38"/>
      <c r="ZN21" s="38"/>
      <c r="ZO21" s="38"/>
      <c r="ZP21" s="38"/>
      <c r="ZQ21" s="38"/>
      <c r="ZR21" s="38"/>
      <c r="ZS21" s="38"/>
      <c r="ZT21" s="38"/>
      <c r="ZU21" s="38"/>
      <c r="ZV21" s="38"/>
      <c r="ZW21" s="38"/>
      <c r="ZX21" s="38"/>
      <c r="ZY21" s="38"/>
      <c r="ZZ21" s="38"/>
      <c r="AAA21" s="38"/>
      <c r="AAB21" s="38"/>
      <c r="AAC21" s="38"/>
      <c r="AAD21" s="38"/>
      <c r="AAE21" s="38"/>
      <c r="AAF21" s="38"/>
      <c r="AAG21" s="38"/>
      <c r="AAH21" s="38"/>
      <c r="AAI21" s="38"/>
      <c r="AAJ21" s="38"/>
      <c r="AAK21" s="38"/>
      <c r="AAL21" s="38"/>
      <c r="AAM21" s="38"/>
      <c r="AAN21" s="38"/>
      <c r="AAO21" s="38"/>
      <c r="AAP21" s="38"/>
      <c r="AAQ21" s="38"/>
      <c r="AAR21" s="38"/>
      <c r="AAS21" s="38"/>
      <c r="AAT21" s="38"/>
      <c r="AAU21" s="38"/>
      <c r="AAV21" s="38"/>
      <c r="AAW21" s="38"/>
      <c r="AAX21" s="38"/>
      <c r="AAY21" s="38"/>
      <c r="AAZ21" s="38"/>
      <c r="ABA21" s="38"/>
      <c r="ABB21" s="38"/>
      <c r="ABC21" s="38"/>
      <c r="ABD21" s="38"/>
      <c r="ABE21" s="38"/>
      <c r="ABF21" s="38"/>
      <c r="ABG21" s="38"/>
      <c r="ABH21" s="38"/>
      <c r="ABI21" s="38"/>
      <c r="ABJ21" s="38"/>
      <c r="ABK21" s="38"/>
      <c r="ABL21" s="38"/>
      <c r="ABM21" s="38"/>
      <c r="ABN21" s="38"/>
      <c r="ABO21" s="38"/>
      <c r="ABP21" s="38"/>
      <c r="ABQ21" s="38"/>
      <c r="ABR21" s="38"/>
      <c r="ABS21" s="38"/>
      <c r="ABT21" s="38"/>
      <c r="ABU21" s="38"/>
      <c r="ABV21" s="38"/>
      <c r="ABW21" s="38"/>
      <c r="ABX21" s="38"/>
      <c r="ABY21" s="38"/>
      <c r="ABZ21" s="38"/>
      <c r="ACA21" s="38"/>
      <c r="ACB21" s="38"/>
      <c r="ACC21" s="38"/>
      <c r="ACD21" s="38"/>
      <c r="ACE21" s="38"/>
      <c r="ACF21" s="38"/>
      <c r="ACG21" s="38"/>
      <c r="ACH21" s="38"/>
      <c r="ACI21" s="38"/>
      <c r="ACJ21" s="38"/>
      <c r="ACK21" s="38"/>
      <c r="ACL21" s="38"/>
      <c r="ACM21" s="38"/>
      <c r="ACN21" s="38"/>
      <c r="ACO21" s="38"/>
      <c r="ACP21" s="38"/>
      <c r="ACQ21" s="38"/>
      <c r="ACR21" s="38"/>
      <c r="ACS21" s="38"/>
      <c r="ACT21" s="38"/>
      <c r="ACU21" s="38"/>
      <c r="ACV21" s="38"/>
      <c r="ACW21" s="38"/>
      <c r="ACX21" s="38"/>
      <c r="ACY21" s="38"/>
      <c r="ACZ21" s="38"/>
      <c r="ADA21" s="38"/>
      <c r="ADB21" s="38"/>
      <c r="ADC21" s="38"/>
      <c r="ADD21" s="38"/>
      <c r="ADE21" s="38"/>
      <c r="ADF21" s="38"/>
      <c r="ADG21" s="38"/>
      <c r="ADH21" s="38"/>
      <c r="ADI21" s="38"/>
      <c r="ADJ21" s="38"/>
      <c r="ADK21" s="38"/>
      <c r="ADL21" s="38"/>
      <c r="ADM21" s="38"/>
      <c r="ADN21" s="38"/>
      <c r="ADO21" s="38"/>
      <c r="ADP21" s="38"/>
      <c r="ADQ21" s="38"/>
      <c r="ADR21" s="38"/>
      <c r="ADS21" s="38"/>
      <c r="ADT21" s="38"/>
      <c r="ADU21" s="38"/>
      <c r="ADV21" s="38"/>
      <c r="ADW21" s="38"/>
      <c r="ADX21" s="38"/>
      <c r="ADY21" s="38"/>
      <c r="ADZ21" s="38"/>
      <c r="AEA21" s="38"/>
      <c r="AEB21" s="38"/>
      <c r="AEC21" s="38"/>
      <c r="AED21" s="38"/>
      <c r="AEE21" s="38"/>
      <c r="AEF21" s="38"/>
      <c r="AEG21" s="38"/>
      <c r="AEH21" s="38"/>
      <c r="AEI21" s="38"/>
      <c r="AEJ21" s="38"/>
      <c r="AEK21" s="38"/>
      <c r="AEL21" s="38"/>
      <c r="AEM21" s="38"/>
      <c r="AEN21" s="38"/>
      <c r="AEO21" s="38"/>
      <c r="AEP21" s="38"/>
      <c r="AEQ21" s="38"/>
      <c r="AER21" s="38"/>
      <c r="AES21" s="38"/>
      <c r="AET21" s="38"/>
      <c r="AEU21" s="38"/>
      <c r="AEV21" s="38"/>
      <c r="AEW21" s="38"/>
      <c r="AEX21" s="38"/>
      <c r="AEY21" s="38"/>
      <c r="AEZ21" s="38"/>
      <c r="AFA21" s="38"/>
      <c r="AFB21" s="38"/>
      <c r="AFC21" s="38"/>
      <c r="AFD21" s="38"/>
      <c r="AFE21" s="38"/>
      <c r="AFF21" s="38"/>
      <c r="AFG21" s="38"/>
      <c r="AFH21" s="38"/>
      <c r="AFI21" s="38"/>
      <c r="AFJ21" s="38"/>
      <c r="AFK21" s="38"/>
      <c r="AFL21" s="38"/>
      <c r="AFM21" s="38"/>
      <c r="AFN21" s="38"/>
      <c r="AFO21" s="38"/>
      <c r="AFP21" s="38"/>
      <c r="AFQ21" s="38"/>
      <c r="AFR21" s="38"/>
      <c r="AFS21" s="38"/>
      <c r="AFT21" s="38"/>
      <c r="AFU21" s="38"/>
      <c r="AFV21" s="38"/>
      <c r="AFW21" s="38"/>
      <c r="AFX21" s="38"/>
      <c r="AFY21" s="38"/>
      <c r="AFZ21" s="38"/>
      <c r="AGA21" s="38"/>
      <c r="AGB21" s="38"/>
      <c r="AGC21" s="38"/>
      <c r="AGD21" s="38"/>
      <c r="AGE21" s="38"/>
      <c r="AGF21" s="38"/>
      <c r="AGG21" s="38"/>
      <c r="AGH21" s="38"/>
      <c r="AGI21" s="38"/>
      <c r="AGJ21" s="38"/>
      <c r="AGK21" s="38"/>
      <c r="AGL21" s="38"/>
      <c r="AGM21" s="38"/>
      <c r="AGN21" s="38"/>
      <c r="AGO21" s="38"/>
      <c r="AGP21" s="38"/>
      <c r="AGQ21" s="38"/>
      <c r="AGR21" s="38"/>
      <c r="AGS21" s="38"/>
      <c r="AGT21" s="38"/>
      <c r="AGU21" s="38"/>
      <c r="AGV21" s="38"/>
      <c r="AGW21" s="38"/>
      <c r="AGX21" s="38"/>
      <c r="AGY21" s="38"/>
      <c r="AGZ21" s="38"/>
      <c r="AHA21" s="38"/>
      <c r="AHB21" s="38"/>
      <c r="AHC21" s="38"/>
      <c r="AHD21" s="38"/>
      <c r="AHE21" s="38"/>
      <c r="AHF21" s="38"/>
      <c r="AHG21" s="38"/>
      <c r="AHH21" s="38"/>
      <c r="AHI21" s="38"/>
      <c r="AHJ21" s="38"/>
      <c r="AHK21" s="38"/>
      <c r="AHL21" s="38"/>
      <c r="AHM21" s="38"/>
      <c r="AHN21" s="38"/>
      <c r="AHO21" s="38"/>
      <c r="AHP21" s="38"/>
      <c r="AHQ21" s="38"/>
      <c r="AHR21" s="38"/>
      <c r="AHS21" s="38"/>
      <c r="AHT21" s="38"/>
      <c r="AHU21" s="38"/>
      <c r="AHV21" s="38"/>
      <c r="AHW21" s="38"/>
      <c r="AHX21" s="38"/>
      <c r="AHY21" s="38"/>
      <c r="AHZ21" s="38"/>
      <c r="AIA21" s="38"/>
      <c r="AIB21" s="38"/>
      <c r="AIC21" s="38"/>
      <c r="AID21" s="38"/>
      <c r="AIE21" s="38"/>
      <c r="AIF21" s="38"/>
      <c r="AIG21" s="38"/>
      <c r="AIH21" s="38"/>
      <c r="AII21" s="38"/>
      <c r="AIJ21" s="38"/>
      <c r="AIK21" s="38"/>
      <c r="AIL21" s="38"/>
      <c r="AIM21" s="38"/>
      <c r="AIN21" s="38"/>
      <c r="AIO21" s="38"/>
      <c r="AIP21" s="38"/>
      <c r="AIQ21" s="38"/>
      <c r="AIR21" s="38"/>
      <c r="AIS21" s="38"/>
      <c r="AIT21" s="38"/>
      <c r="AIU21" s="38"/>
      <c r="AIV21" s="38"/>
      <c r="AIW21" s="38"/>
      <c r="AIX21" s="38"/>
      <c r="AIY21" s="38"/>
      <c r="AIZ21" s="38"/>
      <c r="AJA21" s="38"/>
      <c r="AJB21" s="38"/>
      <c r="AJC21" s="38"/>
      <c r="AJD21" s="38"/>
      <c r="AJE21" s="38"/>
      <c r="AJF21" s="38"/>
      <c r="AJG21" s="38"/>
      <c r="AJH21" s="38"/>
      <c r="AJI21" s="38"/>
      <c r="AJJ21" s="38"/>
      <c r="AJK21" s="38"/>
      <c r="AJL21" s="38"/>
      <c r="AJM21" s="38"/>
      <c r="AJN21" s="38"/>
      <c r="AJO21" s="38"/>
      <c r="AJP21" s="38"/>
      <c r="AJQ21" s="38"/>
      <c r="AJR21" s="38"/>
      <c r="AJS21" s="38"/>
      <c r="AJT21" s="38"/>
      <c r="AJU21" s="38"/>
      <c r="AJV21" s="38"/>
      <c r="AJW21" s="38"/>
      <c r="AJX21" s="38"/>
      <c r="AJY21" s="38"/>
      <c r="AJZ21" s="38"/>
      <c r="AKA21" s="38"/>
      <c r="AKB21" s="38"/>
      <c r="AKC21" s="38"/>
      <c r="AKD21" s="38"/>
      <c r="AKE21" s="38"/>
      <c r="AKF21" s="38"/>
      <c r="AKG21" s="38"/>
      <c r="AKH21" s="38"/>
      <c r="AKI21" s="38"/>
      <c r="AKJ21" s="38"/>
      <c r="AKK21" s="38"/>
      <c r="AKL21" s="38"/>
      <c r="AKM21" s="38"/>
      <c r="AKN21" s="38"/>
      <c r="AKO21" s="38"/>
      <c r="AKP21" s="38"/>
      <c r="AKQ21" s="38"/>
      <c r="AKR21" s="38"/>
      <c r="AKS21" s="38"/>
      <c r="AKT21" s="38"/>
      <c r="AKU21" s="38"/>
      <c r="AKV21" s="38"/>
      <c r="AKW21" s="38"/>
      <c r="AKX21" s="38"/>
      <c r="AKY21" s="38"/>
      <c r="AKZ21" s="38"/>
      <c r="ALA21" s="38"/>
      <c r="ALB21" s="38"/>
      <c r="ALC21" s="38"/>
      <c r="ALD21" s="38"/>
      <c r="ALE21" s="38"/>
      <c r="ALF21" s="38"/>
      <c r="ALG21" s="38"/>
      <c r="ALH21" s="38"/>
      <c r="ALI21" s="38"/>
      <c r="ALJ21" s="38"/>
      <c r="ALK21" s="38"/>
      <c r="ALL21" s="38"/>
      <c r="ALM21" s="38"/>
      <c r="ALN21" s="38"/>
      <c r="ALO21" s="38"/>
      <c r="ALP21" s="38"/>
      <c r="ALQ21" s="38"/>
      <c r="ALR21" s="38"/>
      <c r="ALS21" s="38"/>
      <c r="ALT21" s="38"/>
      <c r="ALU21" s="38"/>
      <c r="ALV21" s="38"/>
      <c r="ALW21" s="38"/>
      <c r="ALX21" s="38"/>
      <c r="ALY21" s="38"/>
      <c r="ALZ21" s="38"/>
      <c r="AMA21" s="38"/>
      <c r="AMB21" s="38"/>
      <c r="AMC21" s="38"/>
      <c r="AMD21" s="38"/>
      <c r="AME21" s="38"/>
      <c r="AMF21" s="38"/>
      <c r="AMG21" s="38"/>
      <c r="AMH21" s="38"/>
      <c r="AMI21" s="38"/>
      <c r="AMJ21" s="38"/>
      <c r="AMK21" s="38"/>
    </row>
    <row r="22" spans="1:1025" s="40" customFormat="1" ht="18" customHeight="1" x14ac:dyDescent="0.25">
      <c r="A22" s="108">
        <v>4</v>
      </c>
      <c r="B22" s="182" t="s">
        <v>159</v>
      </c>
      <c r="C22" s="183"/>
      <c r="D22" s="92"/>
      <c r="E22" s="180">
        <v>38615</v>
      </c>
      <c r="F22" s="93"/>
      <c r="G22" s="94"/>
      <c r="H22" s="93" t="s">
        <v>155</v>
      </c>
      <c r="I22" s="302">
        <v>61.05</v>
      </c>
      <c r="J22" s="181">
        <v>24</v>
      </c>
      <c r="K22" s="77">
        <v>23</v>
      </c>
      <c r="L22" s="237">
        <v>53</v>
      </c>
      <c r="M22" s="237">
        <f t="shared" si="1"/>
        <v>26.5</v>
      </c>
      <c r="N22" s="78">
        <f t="shared" si="0"/>
        <v>49.5</v>
      </c>
      <c r="O22" s="78">
        <f t="shared" si="3"/>
        <v>49.5</v>
      </c>
      <c r="P22" s="93"/>
      <c r="Q22" s="122">
        <v>15</v>
      </c>
      <c r="R22" s="238" t="s">
        <v>156</v>
      </c>
      <c r="S22" s="239"/>
      <c r="T22" s="240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  <c r="IU22" s="38"/>
      <c r="IV22" s="38"/>
      <c r="IW22" s="38"/>
      <c r="IX22" s="38"/>
      <c r="IY22" s="38"/>
      <c r="IZ22" s="38"/>
      <c r="JA22" s="38"/>
      <c r="JB22" s="38"/>
      <c r="JC22" s="38"/>
      <c r="JD22" s="38"/>
      <c r="JE22" s="38"/>
      <c r="JF22" s="38"/>
      <c r="JG22" s="38"/>
      <c r="JH22" s="38"/>
      <c r="JI22" s="38"/>
      <c r="JJ22" s="38"/>
      <c r="JK22" s="38"/>
      <c r="JL22" s="38"/>
      <c r="JM22" s="38"/>
      <c r="JN22" s="38"/>
      <c r="JO22" s="38"/>
      <c r="JP22" s="38"/>
      <c r="JQ22" s="38"/>
      <c r="JR22" s="38"/>
      <c r="JS22" s="38"/>
      <c r="JT22" s="38"/>
      <c r="JU22" s="38"/>
      <c r="JV22" s="38"/>
      <c r="JW22" s="38"/>
      <c r="JX22" s="38"/>
      <c r="JY22" s="38"/>
      <c r="JZ22" s="38"/>
      <c r="KA22" s="38"/>
      <c r="KB22" s="38"/>
      <c r="KC22" s="38"/>
      <c r="KD22" s="38"/>
      <c r="KE22" s="38"/>
      <c r="KF22" s="38"/>
      <c r="KG22" s="38"/>
      <c r="KH22" s="38"/>
      <c r="KI22" s="38"/>
      <c r="KJ22" s="38"/>
      <c r="KK22" s="38"/>
      <c r="KL22" s="38"/>
      <c r="KM22" s="38"/>
      <c r="KN22" s="38"/>
      <c r="KO22" s="38"/>
      <c r="KP22" s="38"/>
      <c r="KQ22" s="38"/>
      <c r="KR22" s="38"/>
      <c r="KS22" s="38"/>
      <c r="KT22" s="38"/>
      <c r="KU22" s="38"/>
      <c r="KV22" s="38"/>
      <c r="KW22" s="38"/>
      <c r="KX22" s="38"/>
      <c r="KY22" s="38"/>
      <c r="KZ22" s="38"/>
      <c r="LA22" s="38"/>
      <c r="LB22" s="38"/>
      <c r="LC22" s="38"/>
      <c r="LD22" s="38"/>
      <c r="LE22" s="38"/>
      <c r="LF22" s="38"/>
      <c r="LG22" s="38"/>
      <c r="LH22" s="38"/>
      <c r="LI22" s="38"/>
      <c r="LJ22" s="38"/>
      <c r="LK22" s="38"/>
      <c r="LL22" s="38"/>
      <c r="LM22" s="38"/>
      <c r="LN22" s="38"/>
      <c r="LO22" s="38"/>
      <c r="LP22" s="38"/>
      <c r="LQ22" s="38"/>
      <c r="LR22" s="38"/>
      <c r="LS22" s="38"/>
      <c r="LT22" s="38"/>
      <c r="LU22" s="38"/>
      <c r="LV22" s="38"/>
      <c r="LW22" s="38"/>
      <c r="LX22" s="38"/>
      <c r="LY22" s="38"/>
      <c r="LZ22" s="38"/>
      <c r="MA22" s="38"/>
      <c r="MB22" s="38"/>
      <c r="MC22" s="38"/>
      <c r="MD22" s="38"/>
      <c r="ME22" s="38"/>
      <c r="MF22" s="38"/>
      <c r="MG22" s="38"/>
      <c r="MH22" s="38"/>
      <c r="MI22" s="38"/>
      <c r="MJ22" s="38"/>
      <c r="MK22" s="38"/>
      <c r="ML22" s="38"/>
      <c r="MM22" s="38"/>
      <c r="MN22" s="38"/>
      <c r="MO22" s="38"/>
      <c r="MP22" s="38"/>
      <c r="MQ22" s="38"/>
      <c r="MR22" s="38"/>
      <c r="MS22" s="38"/>
      <c r="MT22" s="38"/>
      <c r="MU22" s="38"/>
      <c r="MV22" s="38"/>
      <c r="MW22" s="38"/>
      <c r="MX22" s="38"/>
      <c r="MY22" s="38"/>
      <c r="MZ22" s="38"/>
      <c r="NA22" s="38"/>
      <c r="NB22" s="38"/>
      <c r="NC22" s="38"/>
      <c r="ND22" s="38"/>
      <c r="NE22" s="38"/>
      <c r="NF22" s="38"/>
      <c r="NG22" s="38"/>
      <c r="NH22" s="38"/>
      <c r="NI22" s="38"/>
      <c r="NJ22" s="38"/>
      <c r="NK22" s="38"/>
      <c r="NL22" s="38"/>
      <c r="NM22" s="38"/>
      <c r="NN22" s="38"/>
      <c r="NO22" s="38"/>
      <c r="NP22" s="38"/>
      <c r="NQ22" s="38"/>
      <c r="NR22" s="38"/>
      <c r="NS22" s="38"/>
      <c r="NT22" s="38"/>
      <c r="NU22" s="38"/>
      <c r="NV22" s="38"/>
      <c r="NW22" s="38"/>
      <c r="NX22" s="38"/>
      <c r="NY22" s="38"/>
      <c r="NZ22" s="38"/>
      <c r="OA22" s="38"/>
      <c r="OB22" s="38"/>
      <c r="OC22" s="38"/>
      <c r="OD22" s="38"/>
      <c r="OE22" s="38"/>
      <c r="OF22" s="38"/>
      <c r="OG22" s="38"/>
      <c r="OH22" s="38"/>
      <c r="OI22" s="38"/>
      <c r="OJ22" s="38"/>
      <c r="OK22" s="38"/>
      <c r="OL22" s="38"/>
      <c r="OM22" s="38"/>
      <c r="ON22" s="38"/>
      <c r="OO22" s="38"/>
      <c r="OP22" s="38"/>
      <c r="OQ22" s="38"/>
      <c r="OR22" s="38"/>
      <c r="OS22" s="38"/>
      <c r="OT22" s="38"/>
      <c r="OU22" s="38"/>
      <c r="OV22" s="38"/>
      <c r="OW22" s="38"/>
      <c r="OX22" s="38"/>
      <c r="OY22" s="38"/>
      <c r="OZ22" s="38"/>
      <c r="PA22" s="38"/>
      <c r="PB22" s="38"/>
      <c r="PC22" s="38"/>
      <c r="PD22" s="38"/>
      <c r="PE22" s="38"/>
      <c r="PF22" s="38"/>
      <c r="PG22" s="38"/>
      <c r="PH22" s="38"/>
      <c r="PI22" s="38"/>
      <c r="PJ22" s="38"/>
      <c r="PK22" s="38"/>
      <c r="PL22" s="38"/>
      <c r="PM22" s="38"/>
      <c r="PN22" s="38"/>
      <c r="PO22" s="38"/>
      <c r="PP22" s="38"/>
      <c r="PQ22" s="38"/>
      <c r="PR22" s="38"/>
      <c r="PS22" s="38"/>
      <c r="PT22" s="38"/>
      <c r="PU22" s="38"/>
      <c r="PV22" s="38"/>
      <c r="PW22" s="38"/>
      <c r="PX22" s="38"/>
      <c r="PY22" s="38"/>
      <c r="PZ22" s="38"/>
      <c r="QA22" s="38"/>
      <c r="QB22" s="38"/>
      <c r="QC22" s="38"/>
      <c r="QD22" s="38"/>
      <c r="QE22" s="38"/>
      <c r="QF22" s="38"/>
      <c r="QG22" s="38"/>
      <c r="QH22" s="38"/>
      <c r="QI22" s="38"/>
      <c r="QJ22" s="38"/>
      <c r="QK22" s="38"/>
      <c r="QL22" s="38"/>
      <c r="QM22" s="38"/>
      <c r="QN22" s="38"/>
      <c r="QO22" s="38"/>
      <c r="QP22" s="38"/>
      <c r="QQ22" s="38"/>
      <c r="QR22" s="38"/>
      <c r="QS22" s="38"/>
      <c r="QT22" s="38"/>
      <c r="QU22" s="38"/>
      <c r="QV22" s="38"/>
      <c r="QW22" s="38"/>
      <c r="QX22" s="38"/>
      <c r="QY22" s="38"/>
      <c r="QZ22" s="38"/>
      <c r="RA22" s="38"/>
      <c r="RB22" s="38"/>
      <c r="RC22" s="38"/>
      <c r="RD22" s="38"/>
      <c r="RE22" s="38"/>
      <c r="RF22" s="38"/>
      <c r="RG22" s="38"/>
      <c r="RH22" s="38"/>
      <c r="RI22" s="38"/>
      <c r="RJ22" s="38"/>
      <c r="RK22" s="38"/>
      <c r="RL22" s="38"/>
      <c r="RM22" s="38"/>
      <c r="RN22" s="38"/>
      <c r="RO22" s="38"/>
      <c r="RP22" s="38"/>
      <c r="RQ22" s="38"/>
      <c r="RR22" s="38"/>
      <c r="RS22" s="38"/>
      <c r="RT22" s="38"/>
      <c r="RU22" s="38"/>
      <c r="RV22" s="38"/>
      <c r="RW22" s="38"/>
      <c r="RX22" s="38"/>
      <c r="RY22" s="38"/>
      <c r="RZ22" s="38"/>
      <c r="SA22" s="38"/>
      <c r="SB22" s="38"/>
      <c r="SC22" s="38"/>
      <c r="SD22" s="38"/>
      <c r="SE22" s="38"/>
      <c r="SF22" s="38"/>
      <c r="SG22" s="38"/>
      <c r="SH22" s="38"/>
      <c r="SI22" s="38"/>
      <c r="SJ22" s="38"/>
      <c r="SK22" s="38"/>
      <c r="SL22" s="38"/>
      <c r="SM22" s="38"/>
      <c r="SN22" s="38"/>
      <c r="SO22" s="38"/>
      <c r="SP22" s="38"/>
      <c r="SQ22" s="38"/>
      <c r="SR22" s="38"/>
      <c r="SS22" s="38"/>
      <c r="ST22" s="38"/>
      <c r="SU22" s="38"/>
      <c r="SV22" s="38"/>
      <c r="SW22" s="38"/>
      <c r="SX22" s="38"/>
      <c r="SY22" s="38"/>
      <c r="SZ22" s="38"/>
      <c r="TA22" s="38"/>
      <c r="TB22" s="38"/>
      <c r="TC22" s="38"/>
      <c r="TD22" s="38"/>
      <c r="TE22" s="38"/>
      <c r="TF22" s="38"/>
      <c r="TG22" s="38"/>
      <c r="TH22" s="38"/>
      <c r="TI22" s="38"/>
      <c r="TJ22" s="38"/>
      <c r="TK22" s="38"/>
      <c r="TL22" s="38"/>
      <c r="TM22" s="38"/>
      <c r="TN22" s="38"/>
      <c r="TO22" s="38"/>
      <c r="TP22" s="38"/>
      <c r="TQ22" s="38"/>
      <c r="TR22" s="38"/>
      <c r="TS22" s="38"/>
      <c r="TT22" s="38"/>
      <c r="TU22" s="38"/>
      <c r="TV22" s="38"/>
      <c r="TW22" s="38"/>
      <c r="TX22" s="38"/>
      <c r="TY22" s="38"/>
      <c r="TZ22" s="38"/>
      <c r="UA22" s="38"/>
      <c r="UB22" s="38"/>
      <c r="UC22" s="38"/>
      <c r="UD22" s="38"/>
      <c r="UE22" s="38"/>
      <c r="UF22" s="38"/>
      <c r="UG22" s="38"/>
      <c r="UH22" s="38"/>
      <c r="UI22" s="38"/>
      <c r="UJ22" s="38"/>
      <c r="UK22" s="38"/>
      <c r="UL22" s="38"/>
      <c r="UM22" s="38"/>
      <c r="UN22" s="38"/>
      <c r="UO22" s="38"/>
      <c r="UP22" s="38"/>
      <c r="UQ22" s="38"/>
      <c r="UR22" s="38"/>
      <c r="US22" s="38"/>
      <c r="UT22" s="38"/>
      <c r="UU22" s="38"/>
      <c r="UV22" s="38"/>
      <c r="UW22" s="38"/>
      <c r="UX22" s="38"/>
      <c r="UY22" s="38"/>
      <c r="UZ22" s="38"/>
      <c r="VA22" s="38"/>
      <c r="VB22" s="38"/>
      <c r="VC22" s="38"/>
      <c r="VD22" s="38"/>
      <c r="VE22" s="38"/>
      <c r="VF22" s="38"/>
      <c r="VG22" s="38"/>
      <c r="VH22" s="38"/>
      <c r="VI22" s="38"/>
      <c r="VJ22" s="38"/>
      <c r="VK22" s="38"/>
      <c r="VL22" s="38"/>
      <c r="VM22" s="38"/>
      <c r="VN22" s="38"/>
      <c r="VO22" s="38"/>
      <c r="VP22" s="38"/>
      <c r="VQ22" s="38"/>
      <c r="VR22" s="38"/>
      <c r="VS22" s="38"/>
      <c r="VT22" s="38"/>
      <c r="VU22" s="38"/>
      <c r="VV22" s="38"/>
      <c r="VW22" s="38"/>
      <c r="VX22" s="38"/>
      <c r="VY22" s="38"/>
      <c r="VZ22" s="38"/>
      <c r="WA22" s="38"/>
      <c r="WB22" s="38"/>
      <c r="WC22" s="38"/>
      <c r="WD22" s="38"/>
      <c r="WE22" s="38"/>
      <c r="WF22" s="38"/>
      <c r="WG22" s="38"/>
      <c r="WH22" s="38"/>
      <c r="WI22" s="38"/>
      <c r="WJ22" s="38"/>
      <c r="WK22" s="38"/>
      <c r="WL22" s="38"/>
      <c r="WM22" s="38"/>
      <c r="WN22" s="38"/>
      <c r="WO22" s="38"/>
      <c r="WP22" s="38"/>
      <c r="WQ22" s="38"/>
      <c r="WR22" s="38"/>
      <c r="WS22" s="38"/>
      <c r="WT22" s="38"/>
      <c r="WU22" s="38"/>
      <c r="WV22" s="38"/>
      <c r="WW22" s="38"/>
      <c r="WX22" s="38"/>
      <c r="WY22" s="38"/>
      <c r="WZ22" s="38"/>
      <c r="XA22" s="38"/>
      <c r="XB22" s="38"/>
      <c r="XC22" s="38"/>
      <c r="XD22" s="38"/>
      <c r="XE22" s="38"/>
      <c r="XF22" s="38"/>
      <c r="XG22" s="38"/>
      <c r="XH22" s="38"/>
      <c r="XI22" s="38"/>
      <c r="XJ22" s="38"/>
      <c r="XK22" s="38"/>
      <c r="XL22" s="38"/>
      <c r="XM22" s="38"/>
      <c r="XN22" s="38"/>
      <c r="XO22" s="38"/>
      <c r="XP22" s="38"/>
      <c r="XQ22" s="38"/>
      <c r="XR22" s="38"/>
      <c r="XS22" s="38"/>
      <c r="XT22" s="38"/>
      <c r="XU22" s="38"/>
      <c r="XV22" s="38"/>
      <c r="XW22" s="38"/>
      <c r="XX22" s="38"/>
      <c r="XY22" s="38"/>
      <c r="XZ22" s="38"/>
      <c r="YA22" s="38"/>
      <c r="YB22" s="38"/>
      <c r="YC22" s="38"/>
      <c r="YD22" s="38"/>
      <c r="YE22" s="38"/>
      <c r="YF22" s="38"/>
      <c r="YG22" s="38"/>
      <c r="YH22" s="38"/>
      <c r="YI22" s="38"/>
      <c r="YJ22" s="38"/>
      <c r="YK22" s="38"/>
      <c r="YL22" s="38"/>
      <c r="YM22" s="38"/>
      <c r="YN22" s="38"/>
      <c r="YO22" s="38"/>
      <c r="YP22" s="38"/>
      <c r="YQ22" s="38"/>
      <c r="YR22" s="38"/>
      <c r="YS22" s="38"/>
      <c r="YT22" s="38"/>
      <c r="YU22" s="38"/>
      <c r="YV22" s="38"/>
      <c r="YW22" s="38"/>
      <c r="YX22" s="38"/>
      <c r="YY22" s="38"/>
      <c r="YZ22" s="38"/>
      <c r="ZA22" s="38"/>
      <c r="ZB22" s="38"/>
      <c r="ZC22" s="38"/>
      <c r="ZD22" s="38"/>
      <c r="ZE22" s="38"/>
      <c r="ZF22" s="38"/>
      <c r="ZG22" s="38"/>
      <c r="ZH22" s="38"/>
      <c r="ZI22" s="38"/>
      <c r="ZJ22" s="38"/>
      <c r="ZK22" s="38"/>
      <c r="ZL22" s="38"/>
      <c r="ZM22" s="38"/>
      <c r="ZN22" s="38"/>
      <c r="ZO22" s="38"/>
      <c r="ZP22" s="38"/>
      <c r="ZQ22" s="38"/>
      <c r="ZR22" s="38"/>
      <c r="ZS22" s="38"/>
      <c r="ZT22" s="38"/>
      <c r="ZU22" s="38"/>
      <c r="ZV22" s="38"/>
      <c r="ZW22" s="38"/>
      <c r="ZX22" s="38"/>
      <c r="ZY22" s="38"/>
      <c r="ZZ22" s="38"/>
      <c r="AAA22" s="38"/>
      <c r="AAB22" s="38"/>
      <c r="AAC22" s="38"/>
      <c r="AAD22" s="38"/>
      <c r="AAE22" s="38"/>
      <c r="AAF22" s="38"/>
      <c r="AAG22" s="38"/>
      <c r="AAH22" s="38"/>
      <c r="AAI22" s="38"/>
      <c r="AAJ22" s="38"/>
      <c r="AAK22" s="38"/>
      <c r="AAL22" s="38"/>
      <c r="AAM22" s="38"/>
      <c r="AAN22" s="38"/>
      <c r="AAO22" s="38"/>
      <c r="AAP22" s="38"/>
      <c r="AAQ22" s="38"/>
      <c r="AAR22" s="38"/>
      <c r="AAS22" s="38"/>
      <c r="AAT22" s="38"/>
      <c r="AAU22" s="38"/>
      <c r="AAV22" s="38"/>
      <c r="AAW22" s="38"/>
      <c r="AAX22" s="38"/>
      <c r="AAY22" s="38"/>
      <c r="AAZ22" s="38"/>
      <c r="ABA22" s="38"/>
      <c r="ABB22" s="38"/>
      <c r="ABC22" s="38"/>
      <c r="ABD22" s="38"/>
      <c r="ABE22" s="38"/>
      <c r="ABF22" s="38"/>
      <c r="ABG22" s="38"/>
      <c r="ABH22" s="38"/>
      <c r="ABI22" s="38"/>
      <c r="ABJ22" s="38"/>
      <c r="ABK22" s="38"/>
      <c r="ABL22" s="38"/>
      <c r="ABM22" s="38"/>
      <c r="ABN22" s="38"/>
      <c r="ABO22" s="38"/>
      <c r="ABP22" s="38"/>
      <c r="ABQ22" s="38"/>
      <c r="ABR22" s="38"/>
      <c r="ABS22" s="38"/>
      <c r="ABT22" s="38"/>
      <c r="ABU22" s="38"/>
      <c r="ABV22" s="38"/>
      <c r="ABW22" s="38"/>
      <c r="ABX22" s="38"/>
      <c r="ABY22" s="38"/>
      <c r="ABZ22" s="38"/>
      <c r="ACA22" s="38"/>
      <c r="ACB22" s="38"/>
      <c r="ACC22" s="38"/>
      <c r="ACD22" s="38"/>
      <c r="ACE22" s="38"/>
      <c r="ACF22" s="38"/>
      <c r="ACG22" s="38"/>
      <c r="ACH22" s="38"/>
      <c r="ACI22" s="38"/>
      <c r="ACJ22" s="38"/>
      <c r="ACK22" s="38"/>
      <c r="ACL22" s="38"/>
      <c r="ACM22" s="38"/>
      <c r="ACN22" s="38"/>
      <c r="ACO22" s="38"/>
      <c r="ACP22" s="38"/>
      <c r="ACQ22" s="38"/>
      <c r="ACR22" s="38"/>
      <c r="ACS22" s="38"/>
      <c r="ACT22" s="38"/>
      <c r="ACU22" s="38"/>
      <c r="ACV22" s="38"/>
      <c r="ACW22" s="38"/>
      <c r="ACX22" s="38"/>
      <c r="ACY22" s="38"/>
      <c r="ACZ22" s="38"/>
      <c r="ADA22" s="38"/>
      <c r="ADB22" s="38"/>
      <c r="ADC22" s="38"/>
      <c r="ADD22" s="38"/>
      <c r="ADE22" s="38"/>
      <c r="ADF22" s="38"/>
      <c r="ADG22" s="38"/>
      <c r="ADH22" s="38"/>
      <c r="ADI22" s="38"/>
      <c r="ADJ22" s="38"/>
      <c r="ADK22" s="38"/>
      <c r="ADL22" s="38"/>
      <c r="ADM22" s="38"/>
      <c r="ADN22" s="38"/>
      <c r="ADO22" s="38"/>
      <c r="ADP22" s="38"/>
      <c r="ADQ22" s="38"/>
      <c r="ADR22" s="38"/>
      <c r="ADS22" s="38"/>
      <c r="ADT22" s="38"/>
      <c r="ADU22" s="38"/>
      <c r="ADV22" s="38"/>
      <c r="ADW22" s="38"/>
      <c r="ADX22" s="38"/>
      <c r="ADY22" s="38"/>
      <c r="ADZ22" s="38"/>
      <c r="AEA22" s="38"/>
      <c r="AEB22" s="38"/>
      <c r="AEC22" s="38"/>
      <c r="AED22" s="38"/>
      <c r="AEE22" s="38"/>
      <c r="AEF22" s="38"/>
      <c r="AEG22" s="38"/>
      <c r="AEH22" s="38"/>
      <c r="AEI22" s="38"/>
      <c r="AEJ22" s="38"/>
      <c r="AEK22" s="38"/>
      <c r="AEL22" s="38"/>
      <c r="AEM22" s="38"/>
      <c r="AEN22" s="38"/>
      <c r="AEO22" s="38"/>
      <c r="AEP22" s="38"/>
      <c r="AEQ22" s="38"/>
      <c r="AER22" s="38"/>
      <c r="AES22" s="38"/>
      <c r="AET22" s="38"/>
      <c r="AEU22" s="38"/>
      <c r="AEV22" s="38"/>
      <c r="AEW22" s="38"/>
      <c r="AEX22" s="38"/>
      <c r="AEY22" s="38"/>
      <c r="AEZ22" s="38"/>
      <c r="AFA22" s="38"/>
      <c r="AFB22" s="38"/>
      <c r="AFC22" s="38"/>
      <c r="AFD22" s="38"/>
      <c r="AFE22" s="38"/>
      <c r="AFF22" s="38"/>
      <c r="AFG22" s="38"/>
      <c r="AFH22" s="38"/>
      <c r="AFI22" s="38"/>
      <c r="AFJ22" s="38"/>
      <c r="AFK22" s="38"/>
      <c r="AFL22" s="38"/>
      <c r="AFM22" s="38"/>
      <c r="AFN22" s="38"/>
      <c r="AFO22" s="38"/>
      <c r="AFP22" s="38"/>
      <c r="AFQ22" s="38"/>
      <c r="AFR22" s="38"/>
      <c r="AFS22" s="38"/>
      <c r="AFT22" s="38"/>
      <c r="AFU22" s="38"/>
      <c r="AFV22" s="38"/>
      <c r="AFW22" s="38"/>
      <c r="AFX22" s="38"/>
      <c r="AFY22" s="38"/>
      <c r="AFZ22" s="38"/>
      <c r="AGA22" s="38"/>
      <c r="AGB22" s="38"/>
      <c r="AGC22" s="38"/>
      <c r="AGD22" s="38"/>
      <c r="AGE22" s="38"/>
      <c r="AGF22" s="38"/>
      <c r="AGG22" s="38"/>
      <c r="AGH22" s="38"/>
      <c r="AGI22" s="38"/>
      <c r="AGJ22" s="38"/>
      <c r="AGK22" s="38"/>
      <c r="AGL22" s="38"/>
      <c r="AGM22" s="38"/>
      <c r="AGN22" s="38"/>
      <c r="AGO22" s="38"/>
      <c r="AGP22" s="38"/>
      <c r="AGQ22" s="38"/>
      <c r="AGR22" s="38"/>
      <c r="AGS22" s="38"/>
      <c r="AGT22" s="38"/>
      <c r="AGU22" s="38"/>
      <c r="AGV22" s="38"/>
      <c r="AGW22" s="38"/>
      <c r="AGX22" s="38"/>
      <c r="AGY22" s="38"/>
      <c r="AGZ22" s="38"/>
      <c r="AHA22" s="38"/>
      <c r="AHB22" s="38"/>
      <c r="AHC22" s="38"/>
      <c r="AHD22" s="38"/>
      <c r="AHE22" s="38"/>
      <c r="AHF22" s="38"/>
      <c r="AHG22" s="38"/>
      <c r="AHH22" s="38"/>
      <c r="AHI22" s="38"/>
      <c r="AHJ22" s="38"/>
      <c r="AHK22" s="38"/>
      <c r="AHL22" s="38"/>
      <c r="AHM22" s="38"/>
      <c r="AHN22" s="38"/>
      <c r="AHO22" s="38"/>
      <c r="AHP22" s="38"/>
      <c r="AHQ22" s="38"/>
      <c r="AHR22" s="38"/>
      <c r="AHS22" s="38"/>
      <c r="AHT22" s="38"/>
      <c r="AHU22" s="38"/>
      <c r="AHV22" s="38"/>
      <c r="AHW22" s="38"/>
      <c r="AHX22" s="38"/>
      <c r="AHY22" s="38"/>
      <c r="AHZ22" s="38"/>
      <c r="AIA22" s="38"/>
      <c r="AIB22" s="38"/>
      <c r="AIC22" s="38"/>
      <c r="AID22" s="38"/>
      <c r="AIE22" s="38"/>
      <c r="AIF22" s="38"/>
      <c r="AIG22" s="38"/>
      <c r="AIH22" s="38"/>
      <c r="AII22" s="38"/>
      <c r="AIJ22" s="38"/>
      <c r="AIK22" s="38"/>
      <c r="AIL22" s="38"/>
      <c r="AIM22" s="38"/>
      <c r="AIN22" s="38"/>
      <c r="AIO22" s="38"/>
      <c r="AIP22" s="38"/>
      <c r="AIQ22" s="38"/>
      <c r="AIR22" s="38"/>
      <c r="AIS22" s="38"/>
      <c r="AIT22" s="38"/>
      <c r="AIU22" s="38"/>
      <c r="AIV22" s="38"/>
      <c r="AIW22" s="38"/>
      <c r="AIX22" s="38"/>
      <c r="AIY22" s="38"/>
      <c r="AIZ22" s="38"/>
      <c r="AJA22" s="38"/>
      <c r="AJB22" s="38"/>
      <c r="AJC22" s="38"/>
      <c r="AJD22" s="38"/>
      <c r="AJE22" s="38"/>
      <c r="AJF22" s="38"/>
      <c r="AJG22" s="38"/>
      <c r="AJH22" s="38"/>
      <c r="AJI22" s="38"/>
      <c r="AJJ22" s="38"/>
      <c r="AJK22" s="38"/>
      <c r="AJL22" s="38"/>
      <c r="AJM22" s="38"/>
      <c r="AJN22" s="38"/>
      <c r="AJO22" s="38"/>
      <c r="AJP22" s="38"/>
      <c r="AJQ22" s="38"/>
      <c r="AJR22" s="38"/>
      <c r="AJS22" s="38"/>
      <c r="AJT22" s="38"/>
      <c r="AJU22" s="38"/>
      <c r="AJV22" s="38"/>
      <c r="AJW22" s="38"/>
      <c r="AJX22" s="38"/>
      <c r="AJY22" s="38"/>
      <c r="AJZ22" s="38"/>
      <c r="AKA22" s="38"/>
      <c r="AKB22" s="38"/>
      <c r="AKC22" s="38"/>
      <c r="AKD22" s="38"/>
      <c r="AKE22" s="38"/>
      <c r="AKF22" s="38"/>
      <c r="AKG22" s="38"/>
      <c r="AKH22" s="38"/>
      <c r="AKI22" s="38"/>
      <c r="AKJ22" s="38"/>
      <c r="AKK22" s="38"/>
      <c r="AKL22" s="38"/>
      <c r="AKM22" s="38"/>
      <c r="AKN22" s="38"/>
      <c r="AKO22" s="38"/>
      <c r="AKP22" s="38"/>
      <c r="AKQ22" s="38"/>
      <c r="AKR22" s="38"/>
      <c r="AKS22" s="38"/>
      <c r="AKT22" s="38"/>
      <c r="AKU22" s="38"/>
      <c r="AKV22" s="38"/>
      <c r="AKW22" s="38"/>
      <c r="AKX22" s="38"/>
      <c r="AKY22" s="38"/>
      <c r="AKZ22" s="38"/>
      <c r="ALA22" s="38"/>
      <c r="ALB22" s="38"/>
      <c r="ALC22" s="38"/>
      <c r="ALD22" s="38"/>
      <c r="ALE22" s="38"/>
      <c r="ALF22" s="38"/>
      <c r="ALG22" s="38"/>
      <c r="ALH22" s="38"/>
      <c r="ALI22" s="38"/>
      <c r="ALJ22" s="38"/>
      <c r="ALK22" s="38"/>
      <c r="ALL22" s="38"/>
      <c r="ALM22" s="38"/>
      <c r="ALN22" s="38"/>
      <c r="ALO22" s="38"/>
      <c r="ALP22" s="38"/>
      <c r="ALQ22" s="38"/>
      <c r="ALR22" s="38"/>
      <c r="ALS22" s="38"/>
      <c r="ALT22" s="38"/>
      <c r="ALU22" s="38"/>
      <c r="ALV22" s="38"/>
      <c r="ALW22" s="38"/>
      <c r="ALX22" s="38"/>
      <c r="ALY22" s="38"/>
      <c r="ALZ22" s="38"/>
      <c r="AMA22" s="38"/>
      <c r="AMB22" s="38"/>
      <c r="AMC22" s="38"/>
      <c r="AMD22" s="38"/>
      <c r="AME22" s="38"/>
      <c r="AMF22" s="38"/>
      <c r="AMG22" s="38"/>
      <c r="AMH22" s="38"/>
      <c r="AMI22" s="38"/>
      <c r="AMJ22" s="38"/>
      <c r="AMK22" s="38"/>
    </row>
    <row r="23" spans="1:1025" s="40" customFormat="1" ht="18" customHeight="1" x14ac:dyDescent="0.25">
      <c r="A23" s="108">
        <v>5</v>
      </c>
      <c r="B23" s="182" t="s">
        <v>151</v>
      </c>
      <c r="C23" s="183"/>
      <c r="D23" s="92"/>
      <c r="E23" s="180">
        <v>40139</v>
      </c>
      <c r="F23" s="93" t="s">
        <v>131</v>
      </c>
      <c r="G23" s="94"/>
      <c r="H23" s="93" t="s">
        <v>128</v>
      </c>
      <c r="I23" s="302">
        <v>53.7</v>
      </c>
      <c r="J23" s="181">
        <v>24</v>
      </c>
      <c r="K23" s="77">
        <v>30</v>
      </c>
      <c r="L23" s="78">
        <v>34</v>
      </c>
      <c r="M23" s="237">
        <f t="shared" si="1"/>
        <v>17</v>
      </c>
      <c r="N23" s="78">
        <f t="shared" si="0"/>
        <v>47</v>
      </c>
      <c r="O23" s="78">
        <f t="shared" ref="O23" si="4">IF(J23=32,N23*2,N23*1)</f>
        <v>47</v>
      </c>
      <c r="P23" s="93"/>
      <c r="Q23" s="31">
        <v>14</v>
      </c>
      <c r="R23" s="185" t="s">
        <v>102</v>
      </c>
      <c r="S23" s="186"/>
      <c r="T23" s="187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  <c r="IU23" s="38"/>
      <c r="IV23" s="38"/>
      <c r="IW23" s="38"/>
      <c r="IX23" s="38"/>
      <c r="IY23" s="38"/>
      <c r="IZ23" s="38"/>
      <c r="JA23" s="38"/>
      <c r="JB23" s="38"/>
      <c r="JC23" s="38"/>
      <c r="JD23" s="38"/>
      <c r="JE23" s="38"/>
      <c r="JF23" s="38"/>
      <c r="JG23" s="38"/>
      <c r="JH23" s="38"/>
      <c r="JI23" s="38"/>
      <c r="JJ23" s="38"/>
      <c r="JK23" s="38"/>
      <c r="JL23" s="38"/>
      <c r="JM23" s="38"/>
      <c r="JN23" s="38"/>
      <c r="JO23" s="38"/>
      <c r="JP23" s="38"/>
      <c r="JQ23" s="38"/>
      <c r="JR23" s="38"/>
      <c r="JS23" s="38"/>
      <c r="JT23" s="38"/>
      <c r="JU23" s="38"/>
      <c r="JV23" s="38"/>
      <c r="JW23" s="38"/>
      <c r="JX23" s="38"/>
      <c r="JY23" s="38"/>
      <c r="JZ23" s="38"/>
      <c r="KA23" s="38"/>
      <c r="KB23" s="38"/>
      <c r="KC23" s="38"/>
      <c r="KD23" s="38"/>
      <c r="KE23" s="38"/>
      <c r="KF23" s="38"/>
      <c r="KG23" s="38"/>
      <c r="KH23" s="38"/>
      <c r="KI23" s="38"/>
      <c r="KJ23" s="38"/>
      <c r="KK23" s="38"/>
      <c r="KL23" s="38"/>
      <c r="KM23" s="38"/>
      <c r="KN23" s="38"/>
      <c r="KO23" s="38"/>
      <c r="KP23" s="38"/>
      <c r="KQ23" s="38"/>
      <c r="KR23" s="38"/>
      <c r="KS23" s="38"/>
      <c r="KT23" s="38"/>
      <c r="KU23" s="38"/>
      <c r="KV23" s="38"/>
      <c r="KW23" s="38"/>
      <c r="KX23" s="38"/>
      <c r="KY23" s="38"/>
      <c r="KZ23" s="38"/>
      <c r="LA23" s="38"/>
      <c r="LB23" s="38"/>
      <c r="LC23" s="38"/>
      <c r="LD23" s="38"/>
      <c r="LE23" s="38"/>
      <c r="LF23" s="38"/>
      <c r="LG23" s="38"/>
      <c r="LH23" s="38"/>
      <c r="LI23" s="38"/>
      <c r="LJ23" s="38"/>
      <c r="LK23" s="38"/>
      <c r="LL23" s="38"/>
      <c r="LM23" s="38"/>
      <c r="LN23" s="38"/>
      <c r="LO23" s="38"/>
      <c r="LP23" s="38"/>
      <c r="LQ23" s="38"/>
      <c r="LR23" s="38"/>
      <c r="LS23" s="38"/>
      <c r="LT23" s="38"/>
      <c r="LU23" s="38"/>
      <c r="LV23" s="38"/>
      <c r="LW23" s="38"/>
      <c r="LX23" s="38"/>
      <c r="LY23" s="38"/>
      <c r="LZ23" s="38"/>
      <c r="MA23" s="38"/>
      <c r="MB23" s="38"/>
      <c r="MC23" s="38"/>
      <c r="MD23" s="38"/>
      <c r="ME23" s="38"/>
      <c r="MF23" s="38"/>
      <c r="MG23" s="38"/>
      <c r="MH23" s="38"/>
      <c r="MI23" s="38"/>
      <c r="MJ23" s="38"/>
      <c r="MK23" s="38"/>
      <c r="ML23" s="38"/>
      <c r="MM23" s="38"/>
      <c r="MN23" s="38"/>
      <c r="MO23" s="38"/>
      <c r="MP23" s="38"/>
      <c r="MQ23" s="38"/>
      <c r="MR23" s="38"/>
      <c r="MS23" s="38"/>
      <c r="MT23" s="38"/>
      <c r="MU23" s="38"/>
      <c r="MV23" s="38"/>
      <c r="MW23" s="38"/>
      <c r="MX23" s="38"/>
      <c r="MY23" s="38"/>
      <c r="MZ23" s="38"/>
      <c r="NA23" s="38"/>
      <c r="NB23" s="38"/>
      <c r="NC23" s="38"/>
      <c r="ND23" s="38"/>
      <c r="NE23" s="38"/>
      <c r="NF23" s="38"/>
      <c r="NG23" s="38"/>
      <c r="NH23" s="38"/>
      <c r="NI23" s="38"/>
      <c r="NJ23" s="38"/>
      <c r="NK23" s="38"/>
      <c r="NL23" s="38"/>
      <c r="NM23" s="38"/>
      <c r="NN23" s="38"/>
      <c r="NO23" s="38"/>
      <c r="NP23" s="38"/>
      <c r="NQ23" s="38"/>
      <c r="NR23" s="38"/>
      <c r="NS23" s="38"/>
      <c r="NT23" s="38"/>
      <c r="NU23" s="38"/>
      <c r="NV23" s="38"/>
      <c r="NW23" s="38"/>
      <c r="NX23" s="38"/>
      <c r="NY23" s="38"/>
      <c r="NZ23" s="38"/>
      <c r="OA23" s="38"/>
      <c r="OB23" s="38"/>
      <c r="OC23" s="38"/>
      <c r="OD23" s="38"/>
      <c r="OE23" s="38"/>
      <c r="OF23" s="38"/>
      <c r="OG23" s="38"/>
      <c r="OH23" s="38"/>
      <c r="OI23" s="38"/>
      <c r="OJ23" s="38"/>
      <c r="OK23" s="38"/>
      <c r="OL23" s="38"/>
      <c r="OM23" s="38"/>
      <c r="ON23" s="38"/>
      <c r="OO23" s="38"/>
      <c r="OP23" s="38"/>
      <c r="OQ23" s="38"/>
      <c r="OR23" s="38"/>
      <c r="OS23" s="38"/>
      <c r="OT23" s="38"/>
      <c r="OU23" s="38"/>
      <c r="OV23" s="38"/>
      <c r="OW23" s="38"/>
      <c r="OX23" s="38"/>
      <c r="OY23" s="38"/>
      <c r="OZ23" s="38"/>
      <c r="PA23" s="38"/>
      <c r="PB23" s="38"/>
      <c r="PC23" s="38"/>
      <c r="PD23" s="38"/>
      <c r="PE23" s="38"/>
      <c r="PF23" s="38"/>
      <c r="PG23" s="38"/>
      <c r="PH23" s="38"/>
      <c r="PI23" s="38"/>
      <c r="PJ23" s="38"/>
      <c r="PK23" s="38"/>
      <c r="PL23" s="38"/>
      <c r="PM23" s="38"/>
      <c r="PN23" s="38"/>
      <c r="PO23" s="38"/>
      <c r="PP23" s="38"/>
      <c r="PQ23" s="38"/>
      <c r="PR23" s="38"/>
      <c r="PS23" s="38"/>
      <c r="PT23" s="38"/>
      <c r="PU23" s="38"/>
      <c r="PV23" s="38"/>
      <c r="PW23" s="38"/>
      <c r="PX23" s="38"/>
      <c r="PY23" s="38"/>
      <c r="PZ23" s="38"/>
      <c r="QA23" s="38"/>
      <c r="QB23" s="38"/>
      <c r="QC23" s="38"/>
      <c r="QD23" s="38"/>
      <c r="QE23" s="38"/>
      <c r="QF23" s="38"/>
      <c r="QG23" s="38"/>
      <c r="QH23" s="38"/>
      <c r="QI23" s="38"/>
      <c r="QJ23" s="38"/>
      <c r="QK23" s="38"/>
      <c r="QL23" s="38"/>
      <c r="QM23" s="38"/>
      <c r="QN23" s="38"/>
      <c r="QO23" s="38"/>
      <c r="QP23" s="38"/>
      <c r="QQ23" s="38"/>
      <c r="QR23" s="38"/>
      <c r="QS23" s="38"/>
      <c r="QT23" s="38"/>
      <c r="QU23" s="38"/>
      <c r="QV23" s="38"/>
      <c r="QW23" s="38"/>
      <c r="QX23" s="38"/>
      <c r="QY23" s="38"/>
      <c r="QZ23" s="38"/>
      <c r="RA23" s="38"/>
      <c r="RB23" s="38"/>
      <c r="RC23" s="38"/>
      <c r="RD23" s="38"/>
      <c r="RE23" s="38"/>
      <c r="RF23" s="38"/>
      <c r="RG23" s="38"/>
      <c r="RH23" s="38"/>
      <c r="RI23" s="38"/>
      <c r="RJ23" s="38"/>
      <c r="RK23" s="38"/>
      <c r="RL23" s="38"/>
      <c r="RM23" s="38"/>
      <c r="RN23" s="38"/>
      <c r="RO23" s="38"/>
      <c r="RP23" s="38"/>
      <c r="RQ23" s="38"/>
      <c r="RR23" s="38"/>
      <c r="RS23" s="38"/>
      <c r="RT23" s="38"/>
      <c r="RU23" s="38"/>
      <c r="RV23" s="38"/>
      <c r="RW23" s="38"/>
      <c r="RX23" s="38"/>
      <c r="RY23" s="38"/>
      <c r="RZ23" s="38"/>
      <c r="SA23" s="38"/>
      <c r="SB23" s="38"/>
      <c r="SC23" s="38"/>
      <c r="SD23" s="38"/>
      <c r="SE23" s="38"/>
      <c r="SF23" s="38"/>
      <c r="SG23" s="38"/>
      <c r="SH23" s="38"/>
      <c r="SI23" s="38"/>
      <c r="SJ23" s="38"/>
      <c r="SK23" s="38"/>
      <c r="SL23" s="38"/>
      <c r="SM23" s="38"/>
      <c r="SN23" s="38"/>
      <c r="SO23" s="38"/>
      <c r="SP23" s="38"/>
      <c r="SQ23" s="38"/>
      <c r="SR23" s="38"/>
      <c r="SS23" s="38"/>
      <c r="ST23" s="38"/>
      <c r="SU23" s="38"/>
      <c r="SV23" s="38"/>
      <c r="SW23" s="38"/>
      <c r="SX23" s="38"/>
      <c r="SY23" s="38"/>
      <c r="SZ23" s="38"/>
      <c r="TA23" s="38"/>
      <c r="TB23" s="38"/>
      <c r="TC23" s="38"/>
      <c r="TD23" s="38"/>
      <c r="TE23" s="38"/>
      <c r="TF23" s="38"/>
      <c r="TG23" s="38"/>
      <c r="TH23" s="38"/>
      <c r="TI23" s="38"/>
      <c r="TJ23" s="38"/>
      <c r="TK23" s="38"/>
      <c r="TL23" s="38"/>
      <c r="TM23" s="38"/>
      <c r="TN23" s="38"/>
      <c r="TO23" s="38"/>
      <c r="TP23" s="38"/>
      <c r="TQ23" s="38"/>
      <c r="TR23" s="38"/>
      <c r="TS23" s="38"/>
      <c r="TT23" s="38"/>
      <c r="TU23" s="38"/>
      <c r="TV23" s="38"/>
      <c r="TW23" s="38"/>
      <c r="TX23" s="38"/>
      <c r="TY23" s="38"/>
      <c r="TZ23" s="38"/>
      <c r="UA23" s="38"/>
      <c r="UB23" s="38"/>
      <c r="UC23" s="38"/>
      <c r="UD23" s="38"/>
      <c r="UE23" s="38"/>
      <c r="UF23" s="38"/>
      <c r="UG23" s="38"/>
      <c r="UH23" s="38"/>
      <c r="UI23" s="38"/>
      <c r="UJ23" s="38"/>
      <c r="UK23" s="38"/>
      <c r="UL23" s="38"/>
      <c r="UM23" s="38"/>
      <c r="UN23" s="38"/>
      <c r="UO23" s="38"/>
      <c r="UP23" s="38"/>
      <c r="UQ23" s="38"/>
      <c r="UR23" s="38"/>
      <c r="US23" s="38"/>
      <c r="UT23" s="38"/>
      <c r="UU23" s="38"/>
      <c r="UV23" s="38"/>
      <c r="UW23" s="38"/>
      <c r="UX23" s="38"/>
      <c r="UY23" s="38"/>
      <c r="UZ23" s="38"/>
      <c r="VA23" s="38"/>
      <c r="VB23" s="38"/>
      <c r="VC23" s="38"/>
      <c r="VD23" s="38"/>
      <c r="VE23" s="38"/>
      <c r="VF23" s="38"/>
      <c r="VG23" s="38"/>
      <c r="VH23" s="38"/>
      <c r="VI23" s="38"/>
      <c r="VJ23" s="38"/>
      <c r="VK23" s="38"/>
      <c r="VL23" s="38"/>
      <c r="VM23" s="38"/>
      <c r="VN23" s="38"/>
      <c r="VO23" s="38"/>
      <c r="VP23" s="38"/>
      <c r="VQ23" s="38"/>
      <c r="VR23" s="38"/>
      <c r="VS23" s="38"/>
      <c r="VT23" s="38"/>
      <c r="VU23" s="38"/>
      <c r="VV23" s="38"/>
      <c r="VW23" s="38"/>
      <c r="VX23" s="38"/>
      <c r="VY23" s="38"/>
      <c r="VZ23" s="38"/>
      <c r="WA23" s="38"/>
      <c r="WB23" s="38"/>
      <c r="WC23" s="38"/>
      <c r="WD23" s="38"/>
      <c r="WE23" s="38"/>
      <c r="WF23" s="38"/>
      <c r="WG23" s="38"/>
      <c r="WH23" s="38"/>
      <c r="WI23" s="38"/>
      <c r="WJ23" s="38"/>
      <c r="WK23" s="38"/>
      <c r="WL23" s="38"/>
      <c r="WM23" s="38"/>
      <c r="WN23" s="38"/>
      <c r="WO23" s="38"/>
      <c r="WP23" s="38"/>
      <c r="WQ23" s="38"/>
      <c r="WR23" s="38"/>
      <c r="WS23" s="38"/>
      <c r="WT23" s="38"/>
      <c r="WU23" s="38"/>
      <c r="WV23" s="38"/>
      <c r="WW23" s="38"/>
      <c r="WX23" s="38"/>
      <c r="WY23" s="38"/>
      <c r="WZ23" s="38"/>
      <c r="XA23" s="38"/>
      <c r="XB23" s="38"/>
      <c r="XC23" s="38"/>
      <c r="XD23" s="38"/>
      <c r="XE23" s="38"/>
      <c r="XF23" s="38"/>
      <c r="XG23" s="38"/>
      <c r="XH23" s="38"/>
      <c r="XI23" s="38"/>
      <c r="XJ23" s="38"/>
      <c r="XK23" s="38"/>
      <c r="XL23" s="38"/>
      <c r="XM23" s="38"/>
      <c r="XN23" s="38"/>
      <c r="XO23" s="38"/>
      <c r="XP23" s="38"/>
      <c r="XQ23" s="38"/>
      <c r="XR23" s="38"/>
      <c r="XS23" s="38"/>
      <c r="XT23" s="38"/>
      <c r="XU23" s="38"/>
      <c r="XV23" s="38"/>
      <c r="XW23" s="38"/>
      <c r="XX23" s="38"/>
      <c r="XY23" s="38"/>
      <c r="XZ23" s="38"/>
      <c r="YA23" s="38"/>
      <c r="YB23" s="38"/>
      <c r="YC23" s="38"/>
      <c r="YD23" s="38"/>
      <c r="YE23" s="38"/>
      <c r="YF23" s="38"/>
      <c r="YG23" s="38"/>
      <c r="YH23" s="38"/>
      <c r="YI23" s="38"/>
      <c r="YJ23" s="38"/>
      <c r="YK23" s="38"/>
      <c r="YL23" s="38"/>
      <c r="YM23" s="38"/>
      <c r="YN23" s="38"/>
      <c r="YO23" s="38"/>
      <c r="YP23" s="38"/>
      <c r="YQ23" s="38"/>
      <c r="YR23" s="38"/>
      <c r="YS23" s="38"/>
      <c r="YT23" s="38"/>
      <c r="YU23" s="38"/>
      <c r="YV23" s="38"/>
      <c r="YW23" s="38"/>
      <c r="YX23" s="38"/>
      <c r="YY23" s="38"/>
      <c r="YZ23" s="38"/>
      <c r="ZA23" s="38"/>
      <c r="ZB23" s="38"/>
      <c r="ZC23" s="38"/>
      <c r="ZD23" s="38"/>
      <c r="ZE23" s="38"/>
      <c r="ZF23" s="38"/>
      <c r="ZG23" s="38"/>
      <c r="ZH23" s="38"/>
      <c r="ZI23" s="38"/>
      <c r="ZJ23" s="38"/>
      <c r="ZK23" s="38"/>
      <c r="ZL23" s="38"/>
      <c r="ZM23" s="38"/>
      <c r="ZN23" s="38"/>
      <c r="ZO23" s="38"/>
      <c r="ZP23" s="38"/>
      <c r="ZQ23" s="38"/>
      <c r="ZR23" s="38"/>
      <c r="ZS23" s="38"/>
      <c r="ZT23" s="38"/>
      <c r="ZU23" s="38"/>
      <c r="ZV23" s="38"/>
      <c r="ZW23" s="38"/>
      <c r="ZX23" s="38"/>
      <c r="ZY23" s="38"/>
      <c r="ZZ23" s="38"/>
      <c r="AAA23" s="38"/>
      <c r="AAB23" s="38"/>
      <c r="AAC23" s="38"/>
      <c r="AAD23" s="38"/>
      <c r="AAE23" s="38"/>
      <c r="AAF23" s="38"/>
      <c r="AAG23" s="38"/>
      <c r="AAH23" s="38"/>
      <c r="AAI23" s="38"/>
      <c r="AAJ23" s="38"/>
      <c r="AAK23" s="38"/>
      <c r="AAL23" s="38"/>
      <c r="AAM23" s="38"/>
      <c r="AAN23" s="38"/>
      <c r="AAO23" s="38"/>
      <c r="AAP23" s="38"/>
      <c r="AAQ23" s="38"/>
      <c r="AAR23" s="38"/>
      <c r="AAS23" s="38"/>
      <c r="AAT23" s="38"/>
      <c r="AAU23" s="38"/>
      <c r="AAV23" s="38"/>
      <c r="AAW23" s="38"/>
      <c r="AAX23" s="38"/>
      <c r="AAY23" s="38"/>
      <c r="AAZ23" s="38"/>
      <c r="ABA23" s="38"/>
      <c r="ABB23" s="38"/>
      <c r="ABC23" s="38"/>
      <c r="ABD23" s="38"/>
      <c r="ABE23" s="38"/>
      <c r="ABF23" s="38"/>
      <c r="ABG23" s="38"/>
      <c r="ABH23" s="38"/>
      <c r="ABI23" s="38"/>
      <c r="ABJ23" s="38"/>
      <c r="ABK23" s="38"/>
      <c r="ABL23" s="38"/>
      <c r="ABM23" s="38"/>
      <c r="ABN23" s="38"/>
      <c r="ABO23" s="38"/>
      <c r="ABP23" s="38"/>
      <c r="ABQ23" s="38"/>
      <c r="ABR23" s="38"/>
      <c r="ABS23" s="38"/>
      <c r="ABT23" s="38"/>
      <c r="ABU23" s="38"/>
      <c r="ABV23" s="38"/>
      <c r="ABW23" s="38"/>
      <c r="ABX23" s="38"/>
      <c r="ABY23" s="38"/>
      <c r="ABZ23" s="38"/>
      <c r="ACA23" s="38"/>
      <c r="ACB23" s="38"/>
      <c r="ACC23" s="38"/>
      <c r="ACD23" s="38"/>
      <c r="ACE23" s="38"/>
      <c r="ACF23" s="38"/>
      <c r="ACG23" s="38"/>
      <c r="ACH23" s="38"/>
      <c r="ACI23" s="38"/>
      <c r="ACJ23" s="38"/>
      <c r="ACK23" s="38"/>
      <c r="ACL23" s="38"/>
      <c r="ACM23" s="38"/>
      <c r="ACN23" s="38"/>
      <c r="ACO23" s="38"/>
      <c r="ACP23" s="38"/>
      <c r="ACQ23" s="38"/>
      <c r="ACR23" s="38"/>
      <c r="ACS23" s="38"/>
      <c r="ACT23" s="38"/>
      <c r="ACU23" s="38"/>
      <c r="ACV23" s="38"/>
      <c r="ACW23" s="38"/>
      <c r="ACX23" s="38"/>
      <c r="ACY23" s="38"/>
      <c r="ACZ23" s="38"/>
      <c r="ADA23" s="38"/>
      <c r="ADB23" s="38"/>
      <c r="ADC23" s="38"/>
      <c r="ADD23" s="38"/>
      <c r="ADE23" s="38"/>
      <c r="ADF23" s="38"/>
      <c r="ADG23" s="38"/>
      <c r="ADH23" s="38"/>
      <c r="ADI23" s="38"/>
      <c r="ADJ23" s="38"/>
      <c r="ADK23" s="38"/>
      <c r="ADL23" s="38"/>
      <c r="ADM23" s="38"/>
      <c r="ADN23" s="38"/>
      <c r="ADO23" s="38"/>
      <c r="ADP23" s="38"/>
      <c r="ADQ23" s="38"/>
      <c r="ADR23" s="38"/>
      <c r="ADS23" s="38"/>
      <c r="ADT23" s="38"/>
      <c r="ADU23" s="38"/>
      <c r="ADV23" s="38"/>
      <c r="ADW23" s="38"/>
      <c r="ADX23" s="38"/>
      <c r="ADY23" s="38"/>
      <c r="ADZ23" s="38"/>
      <c r="AEA23" s="38"/>
      <c r="AEB23" s="38"/>
      <c r="AEC23" s="38"/>
      <c r="AED23" s="38"/>
      <c r="AEE23" s="38"/>
      <c r="AEF23" s="38"/>
      <c r="AEG23" s="38"/>
      <c r="AEH23" s="38"/>
      <c r="AEI23" s="38"/>
      <c r="AEJ23" s="38"/>
      <c r="AEK23" s="38"/>
      <c r="AEL23" s="38"/>
      <c r="AEM23" s="38"/>
      <c r="AEN23" s="38"/>
      <c r="AEO23" s="38"/>
      <c r="AEP23" s="38"/>
      <c r="AEQ23" s="38"/>
      <c r="AER23" s="38"/>
      <c r="AES23" s="38"/>
      <c r="AET23" s="38"/>
      <c r="AEU23" s="38"/>
      <c r="AEV23" s="38"/>
      <c r="AEW23" s="38"/>
      <c r="AEX23" s="38"/>
      <c r="AEY23" s="38"/>
      <c r="AEZ23" s="38"/>
      <c r="AFA23" s="38"/>
      <c r="AFB23" s="38"/>
      <c r="AFC23" s="38"/>
      <c r="AFD23" s="38"/>
      <c r="AFE23" s="38"/>
      <c r="AFF23" s="38"/>
      <c r="AFG23" s="38"/>
      <c r="AFH23" s="38"/>
      <c r="AFI23" s="38"/>
      <c r="AFJ23" s="38"/>
      <c r="AFK23" s="38"/>
      <c r="AFL23" s="38"/>
      <c r="AFM23" s="38"/>
      <c r="AFN23" s="38"/>
      <c r="AFO23" s="38"/>
      <c r="AFP23" s="38"/>
      <c r="AFQ23" s="38"/>
      <c r="AFR23" s="38"/>
      <c r="AFS23" s="38"/>
      <c r="AFT23" s="38"/>
      <c r="AFU23" s="38"/>
      <c r="AFV23" s="38"/>
      <c r="AFW23" s="38"/>
      <c r="AFX23" s="38"/>
      <c r="AFY23" s="38"/>
      <c r="AFZ23" s="38"/>
      <c r="AGA23" s="38"/>
      <c r="AGB23" s="38"/>
      <c r="AGC23" s="38"/>
      <c r="AGD23" s="38"/>
      <c r="AGE23" s="38"/>
      <c r="AGF23" s="38"/>
      <c r="AGG23" s="38"/>
      <c r="AGH23" s="38"/>
      <c r="AGI23" s="38"/>
      <c r="AGJ23" s="38"/>
      <c r="AGK23" s="38"/>
      <c r="AGL23" s="38"/>
      <c r="AGM23" s="38"/>
      <c r="AGN23" s="38"/>
      <c r="AGO23" s="38"/>
      <c r="AGP23" s="38"/>
      <c r="AGQ23" s="38"/>
      <c r="AGR23" s="38"/>
      <c r="AGS23" s="38"/>
      <c r="AGT23" s="38"/>
      <c r="AGU23" s="38"/>
      <c r="AGV23" s="38"/>
      <c r="AGW23" s="38"/>
      <c r="AGX23" s="38"/>
      <c r="AGY23" s="38"/>
      <c r="AGZ23" s="38"/>
      <c r="AHA23" s="38"/>
      <c r="AHB23" s="38"/>
      <c r="AHC23" s="38"/>
      <c r="AHD23" s="38"/>
      <c r="AHE23" s="38"/>
      <c r="AHF23" s="38"/>
      <c r="AHG23" s="38"/>
      <c r="AHH23" s="38"/>
      <c r="AHI23" s="38"/>
      <c r="AHJ23" s="38"/>
      <c r="AHK23" s="38"/>
      <c r="AHL23" s="38"/>
      <c r="AHM23" s="38"/>
      <c r="AHN23" s="38"/>
      <c r="AHO23" s="38"/>
      <c r="AHP23" s="38"/>
      <c r="AHQ23" s="38"/>
      <c r="AHR23" s="38"/>
      <c r="AHS23" s="38"/>
      <c r="AHT23" s="38"/>
      <c r="AHU23" s="38"/>
      <c r="AHV23" s="38"/>
      <c r="AHW23" s="38"/>
      <c r="AHX23" s="38"/>
      <c r="AHY23" s="38"/>
      <c r="AHZ23" s="38"/>
      <c r="AIA23" s="38"/>
      <c r="AIB23" s="38"/>
      <c r="AIC23" s="38"/>
      <c r="AID23" s="38"/>
      <c r="AIE23" s="38"/>
      <c r="AIF23" s="38"/>
      <c r="AIG23" s="38"/>
      <c r="AIH23" s="38"/>
      <c r="AII23" s="38"/>
      <c r="AIJ23" s="38"/>
      <c r="AIK23" s="38"/>
      <c r="AIL23" s="38"/>
      <c r="AIM23" s="38"/>
      <c r="AIN23" s="38"/>
      <c r="AIO23" s="38"/>
      <c r="AIP23" s="38"/>
      <c r="AIQ23" s="38"/>
      <c r="AIR23" s="38"/>
      <c r="AIS23" s="38"/>
      <c r="AIT23" s="38"/>
      <c r="AIU23" s="38"/>
      <c r="AIV23" s="38"/>
      <c r="AIW23" s="38"/>
      <c r="AIX23" s="38"/>
      <c r="AIY23" s="38"/>
      <c r="AIZ23" s="38"/>
      <c r="AJA23" s="38"/>
      <c r="AJB23" s="38"/>
      <c r="AJC23" s="38"/>
      <c r="AJD23" s="38"/>
      <c r="AJE23" s="38"/>
      <c r="AJF23" s="38"/>
      <c r="AJG23" s="38"/>
      <c r="AJH23" s="38"/>
      <c r="AJI23" s="38"/>
      <c r="AJJ23" s="38"/>
      <c r="AJK23" s="38"/>
      <c r="AJL23" s="38"/>
      <c r="AJM23" s="38"/>
      <c r="AJN23" s="38"/>
      <c r="AJO23" s="38"/>
      <c r="AJP23" s="38"/>
      <c r="AJQ23" s="38"/>
      <c r="AJR23" s="38"/>
      <c r="AJS23" s="38"/>
      <c r="AJT23" s="38"/>
      <c r="AJU23" s="38"/>
      <c r="AJV23" s="38"/>
      <c r="AJW23" s="38"/>
      <c r="AJX23" s="38"/>
      <c r="AJY23" s="38"/>
      <c r="AJZ23" s="38"/>
      <c r="AKA23" s="38"/>
      <c r="AKB23" s="38"/>
      <c r="AKC23" s="38"/>
      <c r="AKD23" s="38"/>
      <c r="AKE23" s="38"/>
      <c r="AKF23" s="38"/>
      <c r="AKG23" s="38"/>
      <c r="AKH23" s="38"/>
      <c r="AKI23" s="38"/>
      <c r="AKJ23" s="38"/>
      <c r="AKK23" s="38"/>
      <c r="AKL23" s="38"/>
      <c r="AKM23" s="38"/>
      <c r="AKN23" s="38"/>
      <c r="AKO23" s="38"/>
      <c r="AKP23" s="38"/>
      <c r="AKQ23" s="38"/>
      <c r="AKR23" s="38"/>
      <c r="AKS23" s="38"/>
      <c r="AKT23" s="38"/>
      <c r="AKU23" s="38"/>
      <c r="AKV23" s="38"/>
      <c r="AKW23" s="38"/>
      <c r="AKX23" s="38"/>
      <c r="AKY23" s="38"/>
      <c r="AKZ23" s="38"/>
      <c r="ALA23" s="38"/>
      <c r="ALB23" s="38"/>
      <c r="ALC23" s="38"/>
      <c r="ALD23" s="38"/>
      <c r="ALE23" s="38"/>
      <c r="ALF23" s="38"/>
      <c r="ALG23" s="38"/>
      <c r="ALH23" s="38"/>
      <c r="ALI23" s="38"/>
      <c r="ALJ23" s="38"/>
      <c r="ALK23" s="38"/>
      <c r="ALL23" s="38"/>
      <c r="ALM23" s="38"/>
      <c r="ALN23" s="38"/>
      <c r="ALO23" s="38"/>
      <c r="ALP23" s="38"/>
      <c r="ALQ23" s="38"/>
      <c r="ALR23" s="38"/>
      <c r="ALS23" s="38"/>
      <c r="ALT23" s="38"/>
      <c r="ALU23" s="38"/>
      <c r="ALV23" s="38"/>
      <c r="ALW23" s="38"/>
      <c r="ALX23" s="38"/>
      <c r="ALY23" s="38"/>
      <c r="ALZ23" s="38"/>
      <c r="AMA23" s="38"/>
      <c r="AMB23" s="38"/>
      <c r="AMC23" s="38"/>
      <c r="AMD23" s="38"/>
      <c r="AME23" s="38"/>
      <c r="AMF23" s="38"/>
      <c r="AMG23" s="38"/>
      <c r="AMH23" s="38"/>
      <c r="AMI23" s="38"/>
      <c r="AMJ23" s="38"/>
      <c r="AMK23" s="38"/>
    </row>
    <row r="24" spans="1:1025" ht="13.8" x14ac:dyDescent="0.25">
      <c r="A24" s="6"/>
      <c r="B24" s="119"/>
      <c r="C24" s="119"/>
      <c r="D24" s="119"/>
      <c r="E24" s="120"/>
      <c r="F24" s="17"/>
      <c r="G24" s="17"/>
      <c r="H24" s="24"/>
      <c r="I24" s="16"/>
      <c r="J24" s="16"/>
      <c r="K24" s="17"/>
      <c r="L24" s="17"/>
      <c r="M24" s="24"/>
      <c r="N24" s="17"/>
      <c r="O24" s="17"/>
      <c r="P24" s="17"/>
      <c r="Q24" s="24"/>
      <c r="R24" s="11"/>
      <c r="S24" s="30"/>
    </row>
    <row r="25" spans="1:1025" ht="13.8" x14ac:dyDescent="0.25">
      <c r="A25" s="6"/>
      <c r="B25" s="11"/>
      <c r="C25" s="12"/>
      <c r="D25" s="12"/>
      <c r="E25" s="13"/>
      <c r="F25" s="14"/>
      <c r="G25" s="14"/>
      <c r="H25" s="15"/>
      <c r="I25" s="16"/>
      <c r="J25" s="16"/>
      <c r="K25" s="17"/>
      <c r="L25" s="17"/>
      <c r="M25" s="24"/>
      <c r="N25" s="24"/>
      <c r="O25" s="24"/>
      <c r="P25" s="17"/>
      <c r="Q25" s="17"/>
      <c r="R25" s="18"/>
      <c r="S25" s="19"/>
    </row>
    <row r="26" spans="1:1025" ht="16.2" x14ac:dyDescent="0.35">
      <c r="A26" s="20" t="s">
        <v>20</v>
      </c>
      <c r="B26" s="21"/>
      <c r="C26" s="21"/>
      <c r="F26" s="37" t="s">
        <v>56</v>
      </c>
      <c r="G26" s="37"/>
      <c r="N26" s="63"/>
      <c r="O26" s="23"/>
      <c r="Q26" s="37"/>
    </row>
    <row r="27" spans="1:1025" ht="16.2" x14ac:dyDescent="0.35">
      <c r="A27" s="20"/>
      <c r="B27" s="21"/>
      <c r="C27" s="21"/>
      <c r="F27" s="22"/>
      <c r="G27" s="37"/>
      <c r="N27" s="63"/>
      <c r="O27" s="23"/>
      <c r="Q27" s="23"/>
    </row>
    <row r="28" spans="1:1025" ht="16.2" x14ac:dyDescent="0.35">
      <c r="A28" s="20" t="s">
        <v>21</v>
      </c>
      <c r="B28" s="21"/>
      <c r="C28" s="21"/>
      <c r="F28" s="37" t="s">
        <v>62</v>
      </c>
      <c r="G28" s="37"/>
      <c r="N28" s="63"/>
      <c r="O28" s="23"/>
      <c r="Q28" s="37"/>
    </row>
    <row r="29" spans="1:1025" ht="18.75" customHeight="1" x14ac:dyDescent="0.25">
      <c r="A29" s="6"/>
      <c r="B29" s="253"/>
      <c r="C29" s="253"/>
      <c r="D29" s="253"/>
      <c r="E29" s="24"/>
      <c r="F29" s="24"/>
      <c r="G29" s="24"/>
      <c r="H29" s="11"/>
      <c r="I29" s="25"/>
      <c r="J29" s="25"/>
      <c r="K29" s="24"/>
      <c r="L29" s="24"/>
      <c r="M29" s="24"/>
      <c r="N29" s="24"/>
      <c r="O29" s="24"/>
      <c r="P29" s="24"/>
      <c r="Q29" s="26"/>
      <c r="R29" s="11"/>
      <c r="S29" s="11"/>
    </row>
    <row r="30" spans="1:1025" ht="18.75" customHeight="1" x14ac:dyDescent="0.25">
      <c r="A30" s="6"/>
      <c r="B30" s="11"/>
      <c r="C30" s="11"/>
      <c r="D30" s="24"/>
      <c r="E30" s="24"/>
      <c r="F30" s="24"/>
      <c r="G30" s="24"/>
      <c r="H30" s="11"/>
      <c r="I30" s="25"/>
      <c r="J30" s="25"/>
      <c r="K30" s="24"/>
      <c r="L30" s="24"/>
      <c r="M30" s="24"/>
      <c r="N30" s="24"/>
      <c r="O30" s="24"/>
      <c r="P30" s="24"/>
      <c r="Q30" s="26"/>
      <c r="R30" s="11"/>
      <c r="S30" s="11"/>
    </row>
    <row r="31" spans="1:1025" ht="21.75" customHeight="1" x14ac:dyDescent="0.25">
      <c r="A31" s="6"/>
      <c r="B31" s="11"/>
      <c r="C31" s="11"/>
      <c r="D31" s="24"/>
      <c r="E31" s="24"/>
      <c r="F31" s="24"/>
      <c r="G31" s="24"/>
      <c r="H31" s="11"/>
      <c r="I31" s="25"/>
      <c r="J31" s="25"/>
      <c r="K31" s="24"/>
      <c r="L31" s="24"/>
      <c r="M31" s="24"/>
      <c r="N31" s="24"/>
      <c r="O31" s="24"/>
      <c r="P31" s="24"/>
      <c r="Q31" s="26"/>
      <c r="R31" s="11"/>
      <c r="S31" s="11"/>
    </row>
    <row r="32" spans="1:1025" x14ac:dyDescent="0.25">
      <c r="A32" s="8"/>
      <c r="B32" s="8"/>
      <c r="C32" s="8"/>
      <c r="D32" s="8"/>
      <c r="E32" s="8"/>
      <c r="F32" s="8"/>
      <c r="G32" s="39"/>
      <c r="H32" s="8"/>
      <c r="I32" s="8"/>
      <c r="J32" s="39"/>
      <c r="K32" s="8"/>
      <c r="L32" s="8"/>
      <c r="M32" s="8"/>
      <c r="N32" s="39"/>
      <c r="O32" s="8"/>
      <c r="P32" s="8"/>
      <c r="Q32" s="9"/>
      <c r="R32" s="8"/>
      <c r="S32" s="8"/>
    </row>
    <row r="33" spans="1:19" x14ac:dyDescent="0.25">
      <c r="A33" s="8"/>
      <c r="B33" s="8"/>
      <c r="C33" s="8"/>
      <c r="D33" s="8"/>
      <c r="E33" s="8"/>
      <c r="F33" s="8"/>
      <c r="G33" s="39"/>
      <c r="H33" s="8"/>
      <c r="I33" s="8"/>
      <c r="J33" s="39"/>
      <c r="K33" s="8"/>
      <c r="L33" s="8"/>
      <c r="M33" s="8"/>
      <c r="N33" s="39"/>
      <c r="O33" s="8"/>
      <c r="P33" s="8"/>
      <c r="Q33" s="9"/>
      <c r="R33" s="8"/>
      <c r="S33" s="8"/>
    </row>
    <row r="34" spans="1:19" ht="15.6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27"/>
      <c r="S34" s="21"/>
    </row>
    <row r="35" spans="1:19" ht="15.6" x14ac:dyDescent="0.3">
      <c r="A35" s="21"/>
      <c r="B35" s="21"/>
      <c r="C35" s="21"/>
      <c r="D35" s="21"/>
      <c r="E35" s="21"/>
      <c r="F35" s="21"/>
      <c r="G35" s="62"/>
      <c r="H35" s="21"/>
      <c r="I35" s="27"/>
      <c r="J35" s="27"/>
      <c r="K35" s="27"/>
      <c r="L35" s="27"/>
      <c r="M35" s="27"/>
      <c r="N35" s="27"/>
      <c r="O35" s="27"/>
      <c r="P35" s="27"/>
      <c r="Q35" s="28"/>
      <c r="R35" s="27"/>
      <c r="S35" s="21"/>
    </row>
    <row r="36" spans="1:19" ht="15.6" x14ac:dyDescent="0.3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27"/>
      <c r="S36" s="21"/>
    </row>
  </sheetData>
  <sortState ref="B18:Q36">
    <sortCondition descending="1" ref="O18:O36"/>
    <sortCondition ref="I18:I36"/>
  </sortState>
  <mergeCells count="50">
    <mergeCell ref="A8:D8"/>
    <mergeCell ref="A9:D9"/>
    <mergeCell ref="A7:D7"/>
    <mergeCell ref="A1:T1"/>
    <mergeCell ref="A2:T2"/>
    <mergeCell ref="A6:D6"/>
    <mergeCell ref="E6:Q6"/>
    <mergeCell ref="E5:Q5"/>
    <mergeCell ref="A5:D5"/>
    <mergeCell ref="A3:T3"/>
    <mergeCell ref="R5:T5"/>
    <mergeCell ref="R6:T6"/>
    <mergeCell ref="E7:Q7"/>
    <mergeCell ref="R7:T7"/>
    <mergeCell ref="E9:Q9"/>
    <mergeCell ref="R9:T9"/>
    <mergeCell ref="E8:Q8"/>
    <mergeCell ref="R8:T8"/>
    <mergeCell ref="R17:T18"/>
    <mergeCell ref="B29:D29"/>
    <mergeCell ref="G17:G18"/>
    <mergeCell ref="E10:Q10"/>
    <mergeCell ref="R10:T11"/>
    <mergeCell ref="E12:Q12"/>
    <mergeCell ref="E13:Q13"/>
    <mergeCell ref="I17:I18"/>
    <mergeCell ref="K17:K18"/>
    <mergeCell ref="L17:M17"/>
    <mergeCell ref="N17:N18"/>
    <mergeCell ref="O17:O18"/>
    <mergeCell ref="P17:P18"/>
    <mergeCell ref="B17:D18"/>
    <mergeCell ref="E17:E18"/>
    <mergeCell ref="F17:F18"/>
    <mergeCell ref="A15:B15"/>
    <mergeCell ref="J17:J18"/>
    <mergeCell ref="E14:Q14"/>
    <mergeCell ref="E15:Q15"/>
    <mergeCell ref="A14:B14"/>
    <mergeCell ref="C14:D14"/>
    <mergeCell ref="C15:D15"/>
    <mergeCell ref="Q17:Q18"/>
    <mergeCell ref="A17:A18"/>
    <mergeCell ref="H17:H18"/>
    <mergeCell ref="A10:B11"/>
    <mergeCell ref="C10:D11"/>
    <mergeCell ref="A12:B12"/>
    <mergeCell ref="C12:D12"/>
    <mergeCell ref="A13:B13"/>
    <mergeCell ref="C13:D13"/>
  </mergeCells>
  <printOptions horizontalCentered="1"/>
  <pageMargins left="0" right="0" top="0" bottom="0" header="0" footer="0"/>
  <pageSetup paperSize="9" scale="74" firstPageNumber="0" orientation="landscape" horizontalDpi="4294967294" verticalDpi="300" r:id="rId1"/>
  <rowBreaks count="1" manualBreakCount="1">
    <brk id="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MM34"/>
  <sheetViews>
    <sheetView view="pageBreakPreview" zoomScaleSheetLayoutView="100" workbookViewId="0">
      <selection activeCell="J25" sqref="J25"/>
    </sheetView>
  </sheetViews>
  <sheetFormatPr defaultColWidth="9.109375" defaultRowHeight="13.2" x14ac:dyDescent="0.25"/>
  <cols>
    <col min="1" max="1" width="7.109375" style="38" customWidth="1"/>
    <col min="2" max="4" width="11.44140625" style="38" customWidth="1"/>
    <col min="5" max="6" width="13" style="38" customWidth="1"/>
    <col min="7" max="7" width="23.88671875" style="38" hidden="1" customWidth="1"/>
    <col min="8" max="8" width="37.109375" style="38" customWidth="1"/>
    <col min="9" max="11" width="12.88671875" style="38" customWidth="1"/>
    <col min="12" max="16" width="9.6640625" style="38" hidden="1" customWidth="1"/>
    <col min="17" max="18" width="9.6640625" style="38" customWidth="1"/>
    <col min="19" max="19" width="9.6640625" style="2" customWidth="1"/>
    <col min="20" max="20" width="12" style="38" customWidth="1"/>
    <col min="21" max="21" width="11.88671875" style="38" customWidth="1"/>
    <col min="22" max="22" width="10.6640625" style="38" customWidth="1"/>
    <col min="23" max="1027" width="9.109375" style="38"/>
    <col min="1028" max="16384" width="9.109375" style="40"/>
  </cols>
  <sheetData>
    <row r="1" spans="1:22" s="38" customFormat="1" ht="18.75" customHeight="1" x14ac:dyDescent="0.3">
      <c r="A1" s="266" t="s">
        <v>167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</row>
    <row r="2" spans="1:22" s="38" customFormat="1" ht="18.75" customHeight="1" x14ac:dyDescent="0.3">
      <c r="A2" s="266" t="s">
        <v>53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</row>
    <row r="3" spans="1:22" s="38" customFormat="1" ht="18.75" customHeight="1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</row>
    <row r="4" spans="1:22" s="38" customFormat="1" ht="10.5" customHeight="1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</row>
    <row r="5" spans="1:22" s="38" customFormat="1" ht="18" customHeight="1" x14ac:dyDescent="0.3">
      <c r="A5" s="265"/>
      <c r="B5" s="265"/>
      <c r="C5" s="265"/>
      <c r="D5" s="265"/>
      <c r="E5" s="267" t="s">
        <v>0</v>
      </c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6"/>
      <c r="U5" s="266"/>
      <c r="V5" s="266"/>
    </row>
    <row r="6" spans="1:22" s="38" customFormat="1" ht="18" customHeight="1" x14ac:dyDescent="0.3">
      <c r="A6" s="265"/>
      <c r="B6" s="265"/>
      <c r="C6" s="265"/>
      <c r="D6" s="265"/>
      <c r="E6" s="267" t="s">
        <v>142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8"/>
      <c r="U6" s="268"/>
      <c r="V6" s="268"/>
    </row>
    <row r="7" spans="1:22" s="38" customFormat="1" ht="18" customHeight="1" x14ac:dyDescent="0.25">
      <c r="A7" s="243"/>
      <c r="B7" s="243"/>
      <c r="C7" s="243"/>
      <c r="D7" s="243"/>
      <c r="E7" s="251" t="s">
        <v>51</v>
      </c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2"/>
      <c r="U7" s="252"/>
      <c r="V7" s="252"/>
    </row>
    <row r="8" spans="1:22" s="38" customFormat="1" ht="18" customHeight="1" x14ac:dyDescent="0.25">
      <c r="A8" s="265" t="s">
        <v>144</v>
      </c>
      <c r="B8" s="265"/>
      <c r="C8" s="265"/>
      <c r="D8" s="265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2" t="s">
        <v>166</v>
      </c>
      <c r="U8" s="252"/>
      <c r="V8" s="252"/>
    </row>
    <row r="9" spans="1:22" s="38" customFormat="1" ht="18" customHeight="1" x14ac:dyDescent="0.25">
      <c r="A9" s="265" t="s">
        <v>54</v>
      </c>
      <c r="B9" s="265"/>
      <c r="C9" s="265"/>
      <c r="D9" s="26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2" t="s">
        <v>2</v>
      </c>
      <c r="U9" s="252"/>
      <c r="V9" s="252"/>
    </row>
    <row r="10" spans="1:22" s="38" customFormat="1" ht="18" customHeight="1" x14ac:dyDescent="0.25">
      <c r="A10" s="241"/>
      <c r="B10" s="241"/>
      <c r="C10" s="241"/>
      <c r="D10" s="241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6" t="s">
        <v>3</v>
      </c>
      <c r="U10" s="257"/>
      <c r="V10" s="258"/>
    </row>
    <row r="11" spans="1:22" s="38" customFormat="1" ht="5.25" customHeight="1" x14ac:dyDescent="0.3">
      <c r="A11" s="241"/>
      <c r="B11" s="241"/>
      <c r="C11" s="241"/>
      <c r="D11" s="241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259"/>
      <c r="U11" s="260"/>
      <c r="V11" s="261"/>
    </row>
    <row r="12" spans="1:22" s="38" customFormat="1" ht="18" customHeight="1" x14ac:dyDescent="0.3">
      <c r="A12" s="242"/>
      <c r="B12" s="242"/>
      <c r="C12" s="243"/>
      <c r="D12" s="243"/>
      <c r="E12" s="248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107" t="s">
        <v>4</v>
      </c>
      <c r="U12" s="107" t="s">
        <v>5</v>
      </c>
      <c r="V12" s="107" t="s">
        <v>6</v>
      </c>
    </row>
    <row r="13" spans="1:22" s="38" customFormat="1" ht="18" customHeight="1" x14ac:dyDescent="0.3">
      <c r="A13" s="244" t="s">
        <v>68</v>
      </c>
      <c r="B13" s="244"/>
      <c r="C13" s="244" t="s">
        <v>69</v>
      </c>
      <c r="D13" s="244"/>
      <c r="E13" s="248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107">
        <v>125</v>
      </c>
      <c r="U13" s="107">
        <v>115</v>
      </c>
      <c r="V13" s="107">
        <v>85</v>
      </c>
    </row>
    <row r="14" spans="1:22" s="38" customFormat="1" ht="18" customHeight="1" x14ac:dyDescent="0.3">
      <c r="A14" s="244" t="s">
        <v>169</v>
      </c>
      <c r="B14" s="244"/>
      <c r="C14" s="244">
        <v>1</v>
      </c>
      <c r="D14" s="244"/>
      <c r="E14" s="248" t="s">
        <v>92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107" t="s">
        <v>63</v>
      </c>
      <c r="U14" s="107" t="s">
        <v>64</v>
      </c>
      <c r="V14" s="107" t="s">
        <v>22</v>
      </c>
    </row>
    <row r="15" spans="1:22" s="38" customFormat="1" ht="18" customHeight="1" x14ac:dyDescent="0.3">
      <c r="A15" s="244" t="s">
        <v>65</v>
      </c>
      <c r="B15" s="244"/>
      <c r="C15" s="244">
        <v>2</v>
      </c>
      <c r="D15" s="244"/>
      <c r="E15" s="248" t="s">
        <v>49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316">
        <v>167</v>
      </c>
      <c r="U15" s="316">
        <v>135</v>
      </c>
      <c r="V15" s="316">
        <v>79</v>
      </c>
    </row>
    <row r="16" spans="1:22" s="38" customFormat="1" ht="7.5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9"/>
      <c r="T16" s="39"/>
      <c r="U16" s="39"/>
    </row>
    <row r="17" spans="1:22" s="38" customFormat="1" ht="12.75" customHeight="1" x14ac:dyDescent="0.25">
      <c r="A17" s="250" t="s">
        <v>8</v>
      </c>
      <c r="B17" s="245" t="s">
        <v>9</v>
      </c>
      <c r="C17" s="245"/>
      <c r="D17" s="245"/>
      <c r="E17" s="245" t="s">
        <v>10</v>
      </c>
      <c r="F17" s="245" t="s">
        <v>11</v>
      </c>
      <c r="G17" s="246" t="s">
        <v>42</v>
      </c>
      <c r="H17" s="245" t="s">
        <v>12</v>
      </c>
      <c r="I17" s="245" t="s">
        <v>13</v>
      </c>
      <c r="J17" s="245" t="s">
        <v>70</v>
      </c>
      <c r="K17" s="245" t="s">
        <v>28</v>
      </c>
      <c r="L17" s="245" t="s">
        <v>27</v>
      </c>
      <c r="M17" s="264" t="s">
        <v>28</v>
      </c>
      <c r="N17" s="264"/>
      <c r="O17" s="245" t="s">
        <v>27</v>
      </c>
      <c r="P17" s="245" t="s">
        <v>29</v>
      </c>
      <c r="Q17" s="245" t="s">
        <v>31</v>
      </c>
      <c r="R17" s="245" t="s">
        <v>15</v>
      </c>
      <c r="S17" s="250" t="s">
        <v>16</v>
      </c>
      <c r="T17" s="245" t="s">
        <v>17</v>
      </c>
      <c r="U17" s="245"/>
      <c r="V17" s="245"/>
    </row>
    <row r="18" spans="1:22" s="38" customFormat="1" x14ac:dyDescent="0.25">
      <c r="A18" s="250"/>
      <c r="B18" s="245"/>
      <c r="C18" s="245"/>
      <c r="D18" s="245"/>
      <c r="E18" s="245"/>
      <c r="F18" s="245"/>
      <c r="G18" s="254"/>
      <c r="H18" s="245"/>
      <c r="I18" s="245"/>
      <c r="J18" s="245"/>
      <c r="K18" s="245"/>
      <c r="L18" s="245"/>
      <c r="M18" s="104" t="s">
        <v>30</v>
      </c>
      <c r="N18" s="104" t="s">
        <v>31</v>
      </c>
      <c r="O18" s="245"/>
      <c r="P18" s="245"/>
      <c r="Q18" s="245"/>
      <c r="R18" s="245"/>
      <c r="S18" s="250"/>
      <c r="T18" s="245"/>
      <c r="U18" s="245"/>
      <c r="V18" s="245"/>
    </row>
    <row r="19" spans="1:22" s="38" customFormat="1" ht="18" customHeight="1" x14ac:dyDescent="0.25">
      <c r="A19" s="108">
        <v>1</v>
      </c>
      <c r="B19" s="182" t="s">
        <v>162</v>
      </c>
      <c r="C19" s="183"/>
      <c r="D19" s="92"/>
      <c r="E19" s="180">
        <v>38800</v>
      </c>
      <c r="F19" s="93"/>
      <c r="G19" s="94"/>
      <c r="H19" s="93" t="s">
        <v>155</v>
      </c>
      <c r="I19" s="304">
        <v>65.3</v>
      </c>
      <c r="J19" s="188">
        <v>16</v>
      </c>
      <c r="K19" s="76">
        <v>178</v>
      </c>
      <c r="L19" s="76"/>
      <c r="M19" s="76"/>
      <c r="N19" s="76"/>
      <c r="O19" s="76"/>
      <c r="P19" s="76"/>
      <c r="Q19" s="75">
        <f>IF(J19=24,K19*2,K19*1)</f>
        <v>178</v>
      </c>
      <c r="R19" s="229" t="s">
        <v>172</v>
      </c>
      <c r="S19" s="31">
        <v>20</v>
      </c>
      <c r="T19" s="185" t="s">
        <v>156</v>
      </c>
      <c r="U19" s="190"/>
      <c r="V19" s="191"/>
    </row>
    <row r="20" spans="1:22" s="38" customFormat="1" ht="18" customHeight="1" x14ac:dyDescent="0.25">
      <c r="A20" s="108">
        <v>2</v>
      </c>
      <c r="B20" s="182" t="s">
        <v>181</v>
      </c>
      <c r="C20" s="183"/>
      <c r="D20" s="92"/>
      <c r="E20" s="180">
        <v>40793</v>
      </c>
      <c r="F20" s="93"/>
      <c r="G20" s="94"/>
      <c r="H20" s="93" t="s">
        <v>129</v>
      </c>
      <c r="I20" s="304">
        <v>65</v>
      </c>
      <c r="J20" s="188">
        <v>16</v>
      </c>
      <c r="K20" s="76">
        <v>80</v>
      </c>
      <c r="L20" s="76"/>
      <c r="M20" s="76"/>
      <c r="N20" s="76"/>
      <c r="O20" s="76"/>
      <c r="P20" s="76"/>
      <c r="Q20" s="75">
        <f t="shared" ref="Q20:Q21" si="0">IF(J20=24,K20*2,K20*1)</f>
        <v>80</v>
      </c>
      <c r="R20" s="93"/>
      <c r="S20" s="31" t="s">
        <v>183</v>
      </c>
      <c r="T20" s="185" t="s">
        <v>107</v>
      </c>
      <c r="U20" s="190"/>
      <c r="V20" s="191"/>
    </row>
    <row r="21" spans="1:22" ht="18" customHeight="1" x14ac:dyDescent="0.25">
      <c r="A21" s="108">
        <v>3</v>
      </c>
      <c r="B21" s="182" t="s">
        <v>186</v>
      </c>
      <c r="C21" s="183"/>
      <c r="D21" s="92"/>
      <c r="E21" s="180">
        <v>39279</v>
      </c>
      <c r="F21" s="93"/>
      <c r="G21" s="94"/>
      <c r="H21" s="93" t="s">
        <v>127</v>
      </c>
      <c r="I21" s="304">
        <v>68</v>
      </c>
      <c r="J21" s="188">
        <v>16</v>
      </c>
      <c r="K21" s="76">
        <v>75</v>
      </c>
      <c r="L21" s="76"/>
      <c r="M21" s="76"/>
      <c r="N21" s="76"/>
      <c r="O21" s="76"/>
      <c r="P21" s="76"/>
      <c r="Q21" s="75">
        <f t="shared" si="0"/>
        <v>75</v>
      </c>
      <c r="R21" s="231"/>
      <c r="S21" s="31" t="s">
        <v>183</v>
      </c>
      <c r="T21" s="185" t="s">
        <v>117</v>
      </c>
      <c r="U21" s="190"/>
      <c r="V21" s="191"/>
    </row>
    <row r="22" spans="1:22" s="38" customFormat="1" ht="13.8" x14ac:dyDescent="0.25">
      <c r="A22" s="6"/>
      <c r="B22" s="29"/>
      <c r="C22" s="29"/>
      <c r="D22" s="29"/>
      <c r="E22" s="17"/>
      <c r="F22" s="17"/>
      <c r="G22" s="17"/>
      <c r="H22" s="24"/>
      <c r="I22" s="16"/>
      <c r="J22" s="16"/>
      <c r="K22" s="17"/>
      <c r="L22" s="17"/>
      <c r="M22" s="17"/>
      <c r="N22" s="24"/>
      <c r="O22" s="24"/>
      <c r="P22" s="17"/>
      <c r="Q22" s="17"/>
      <c r="R22" s="17"/>
      <c r="S22" s="24"/>
      <c r="T22" s="106"/>
      <c r="U22" s="30"/>
    </row>
    <row r="23" spans="1:22" s="38" customFormat="1" ht="13.8" x14ac:dyDescent="0.25">
      <c r="A23" s="6"/>
      <c r="B23" s="106"/>
      <c r="C23" s="12"/>
      <c r="D23" s="12"/>
      <c r="E23" s="13"/>
      <c r="F23" s="14"/>
      <c r="G23" s="14"/>
      <c r="H23" s="15"/>
      <c r="I23" s="16"/>
      <c r="J23" s="16"/>
      <c r="K23" s="17"/>
      <c r="L23" s="17"/>
      <c r="M23" s="17"/>
      <c r="N23" s="24"/>
      <c r="O23" s="24"/>
      <c r="P23" s="24"/>
      <c r="Q23" s="17"/>
      <c r="R23" s="17"/>
      <c r="S23" s="17"/>
      <c r="T23" s="18"/>
      <c r="U23" s="19"/>
    </row>
    <row r="24" spans="1:22" s="38" customFormat="1" ht="16.2" x14ac:dyDescent="0.35">
      <c r="A24" s="61" t="s">
        <v>20</v>
      </c>
      <c r="B24" s="62"/>
      <c r="C24" s="62"/>
      <c r="E24" s="37" t="s">
        <v>56</v>
      </c>
      <c r="G24" s="37"/>
      <c r="I24" s="61"/>
      <c r="J24" s="61"/>
      <c r="O24" s="37"/>
      <c r="P24" s="63"/>
      <c r="S24" s="63"/>
      <c r="T24" s="37"/>
    </row>
    <row r="25" spans="1:22" s="38" customFormat="1" ht="16.2" x14ac:dyDescent="0.35">
      <c r="A25" s="61"/>
      <c r="B25" s="62"/>
      <c r="C25" s="62"/>
      <c r="E25" s="37"/>
      <c r="F25" s="37"/>
      <c r="G25" s="37"/>
      <c r="I25" s="61"/>
      <c r="J25" s="61"/>
      <c r="O25" s="37"/>
      <c r="P25" s="63"/>
      <c r="S25" s="63"/>
      <c r="T25" s="63"/>
    </row>
    <row r="26" spans="1:22" s="38" customFormat="1" ht="16.2" x14ac:dyDescent="0.35">
      <c r="A26" s="61" t="s">
        <v>21</v>
      </c>
      <c r="B26" s="62"/>
      <c r="C26" s="62"/>
      <c r="E26" s="37" t="s">
        <v>62</v>
      </c>
      <c r="G26" s="37"/>
      <c r="I26" s="61"/>
      <c r="J26" s="61"/>
      <c r="O26" s="37"/>
      <c r="P26" s="63"/>
      <c r="T26" s="37"/>
    </row>
    <row r="27" spans="1:22" s="38" customFormat="1" ht="18.75" customHeight="1" x14ac:dyDescent="0.25">
      <c r="A27" s="6"/>
      <c r="B27" s="253"/>
      <c r="C27" s="253"/>
      <c r="D27" s="253"/>
      <c r="E27" s="24"/>
      <c r="F27" s="24"/>
      <c r="G27" s="24"/>
      <c r="H27" s="106"/>
      <c r="I27" s="25"/>
      <c r="J27" s="25"/>
      <c r="K27" s="24"/>
      <c r="L27" s="24"/>
      <c r="M27" s="24"/>
      <c r="N27" s="24"/>
      <c r="O27" s="24"/>
      <c r="P27" s="24"/>
      <c r="Q27" s="24"/>
      <c r="R27" s="24"/>
      <c r="S27" s="26"/>
      <c r="T27" s="106"/>
      <c r="U27" s="106"/>
    </row>
    <row r="28" spans="1:22" s="38" customFormat="1" ht="18.75" customHeight="1" x14ac:dyDescent="0.25">
      <c r="A28" s="6"/>
      <c r="B28" s="106"/>
      <c r="C28" s="106"/>
      <c r="D28" s="24"/>
      <c r="E28" s="24"/>
      <c r="F28" s="24"/>
      <c r="G28" s="24"/>
      <c r="H28" s="106"/>
      <c r="I28" s="25"/>
      <c r="J28" s="25"/>
      <c r="K28" s="24"/>
      <c r="L28" s="24"/>
      <c r="M28" s="24"/>
      <c r="N28" s="24"/>
      <c r="O28" s="24"/>
      <c r="P28" s="24"/>
      <c r="Q28" s="24"/>
      <c r="R28" s="24"/>
      <c r="S28" s="26"/>
      <c r="T28" s="106"/>
      <c r="U28" s="106"/>
    </row>
    <row r="29" spans="1:22" s="38" customFormat="1" ht="21.75" customHeight="1" x14ac:dyDescent="0.25">
      <c r="A29" s="6"/>
      <c r="B29" s="106"/>
      <c r="C29" s="106"/>
      <c r="D29" s="24"/>
      <c r="E29" s="24"/>
      <c r="F29" s="24"/>
      <c r="G29" s="24"/>
      <c r="H29" s="106"/>
      <c r="I29" s="25"/>
      <c r="J29" s="25"/>
      <c r="K29" s="24"/>
      <c r="L29" s="24"/>
      <c r="M29" s="24"/>
      <c r="N29" s="24"/>
      <c r="O29" s="24"/>
      <c r="P29" s="24"/>
      <c r="Q29" s="24"/>
      <c r="R29" s="24"/>
      <c r="S29" s="26"/>
      <c r="T29" s="106"/>
      <c r="U29" s="106"/>
    </row>
    <row r="30" spans="1:22" s="38" customForma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9"/>
      <c r="T30" s="39"/>
      <c r="U30" s="39"/>
    </row>
    <row r="31" spans="1:22" s="38" customForma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9"/>
      <c r="T31" s="39"/>
      <c r="U31" s="39"/>
    </row>
    <row r="32" spans="1:22" s="38" customFormat="1" ht="15.6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8"/>
      <c r="T32" s="27"/>
      <c r="U32" s="62"/>
    </row>
    <row r="33" spans="1:21" s="38" customFormat="1" ht="15.6" x14ac:dyDescent="0.3">
      <c r="A33" s="62"/>
      <c r="B33" s="62"/>
      <c r="C33" s="62"/>
      <c r="D33" s="62"/>
      <c r="E33" s="62"/>
      <c r="F33" s="62"/>
      <c r="G33" s="62"/>
      <c r="H33" s="62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8"/>
      <c r="T33" s="27"/>
      <c r="U33" s="62"/>
    </row>
    <row r="34" spans="1:21" s="38" customFormat="1" ht="15.6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8"/>
      <c r="T34" s="27"/>
      <c r="U34" s="62"/>
    </row>
  </sheetData>
  <mergeCells count="52">
    <mergeCell ref="A1:V1"/>
    <mergeCell ref="A2:V2"/>
    <mergeCell ref="A3:V3"/>
    <mergeCell ref="A5:D5"/>
    <mergeCell ref="E5:S5"/>
    <mergeCell ref="T5:V5"/>
    <mergeCell ref="A6:D6"/>
    <mergeCell ref="E6:S6"/>
    <mergeCell ref="T6:V6"/>
    <mergeCell ref="A7:D7"/>
    <mergeCell ref="E7:S7"/>
    <mergeCell ref="T7:V7"/>
    <mergeCell ref="A8:D8"/>
    <mergeCell ref="E8:S8"/>
    <mergeCell ref="T8:V8"/>
    <mergeCell ref="A9:D9"/>
    <mergeCell ref="E9:S9"/>
    <mergeCell ref="T9:V9"/>
    <mergeCell ref="A10:B11"/>
    <mergeCell ref="C10:D11"/>
    <mergeCell ref="E10:S10"/>
    <mergeCell ref="T10:V11"/>
    <mergeCell ref="A14:B14"/>
    <mergeCell ref="C14:D14"/>
    <mergeCell ref="E14:S14"/>
    <mergeCell ref="A12:B12"/>
    <mergeCell ref="C12:D12"/>
    <mergeCell ref="E12:S12"/>
    <mergeCell ref="A13:B13"/>
    <mergeCell ref="C13:D13"/>
    <mergeCell ref="E13:S13"/>
    <mergeCell ref="A15:B15"/>
    <mergeCell ref="C15:D15"/>
    <mergeCell ref="E15:S15"/>
    <mergeCell ref="A17:A18"/>
    <mergeCell ref="B17:D18"/>
    <mergeCell ref="E17:E18"/>
    <mergeCell ref="F17:F18"/>
    <mergeCell ref="G17:G18"/>
    <mergeCell ref="H17:H18"/>
    <mergeCell ref="I17:I18"/>
    <mergeCell ref="Q17:Q18"/>
    <mergeCell ref="R17:R18"/>
    <mergeCell ref="S17:S18"/>
    <mergeCell ref="T17:V18"/>
    <mergeCell ref="B27:D27"/>
    <mergeCell ref="J17:J18"/>
    <mergeCell ref="K17:K18"/>
    <mergeCell ref="L17:L18"/>
    <mergeCell ref="M17:N17"/>
    <mergeCell ref="O17:O18"/>
    <mergeCell ref="P17:P18"/>
  </mergeCells>
  <printOptions horizontalCentered="1"/>
  <pageMargins left="0" right="0" top="0" bottom="0" header="0" footer="0"/>
  <pageSetup paperSize="9" scale="71" firstPageNumber="0" orientation="landscape" horizontalDpi="4294967293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MM34"/>
  <sheetViews>
    <sheetView view="pageBreakPreview" zoomScaleSheetLayoutView="100" workbookViewId="0">
      <selection activeCell="R25" sqref="R25"/>
    </sheetView>
  </sheetViews>
  <sheetFormatPr defaultColWidth="9.109375" defaultRowHeight="13.2" x14ac:dyDescent="0.25"/>
  <cols>
    <col min="1" max="1" width="7.109375" style="38" customWidth="1"/>
    <col min="2" max="4" width="11.44140625" style="38" customWidth="1"/>
    <col min="5" max="6" width="13" style="38" customWidth="1"/>
    <col min="7" max="7" width="23.88671875" style="38" hidden="1" customWidth="1"/>
    <col min="8" max="8" width="37.109375" style="38" customWidth="1"/>
    <col min="9" max="11" width="12.88671875" style="38" customWidth="1"/>
    <col min="12" max="16" width="9.6640625" style="38" hidden="1" customWidth="1"/>
    <col min="17" max="18" width="9.6640625" style="38" customWidth="1"/>
    <col min="19" max="19" width="9.6640625" style="2" customWidth="1"/>
    <col min="20" max="20" width="12" style="38" customWidth="1"/>
    <col min="21" max="21" width="11.88671875" style="38" customWidth="1"/>
    <col min="22" max="22" width="10.6640625" style="38" customWidth="1"/>
    <col min="23" max="1027" width="9.109375" style="38"/>
    <col min="1028" max="16384" width="9.109375" style="40"/>
  </cols>
  <sheetData>
    <row r="1" spans="1:22" s="38" customFormat="1" ht="18.75" customHeight="1" x14ac:dyDescent="0.3">
      <c r="A1" s="266" t="s">
        <v>167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</row>
    <row r="2" spans="1:22" s="38" customFormat="1" ht="18.75" customHeight="1" x14ac:dyDescent="0.3">
      <c r="A2" s="266" t="s">
        <v>53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</row>
    <row r="3" spans="1:22" s="38" customFormat="1" ht="18.75" customHeight="1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</row>
    <row r="4" spans="1:22" s="38" customFormat="1" ht="10.5" customHeight="1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</row>
    <row r="5" spans="1:22" s="38" customFormat="1" ht="18" customHeight="1" x14ac:dyDescent="0.3">
      <c r="A5" s="265"/>
      <c r="B5" s="265"/>
      <c r="C5" s="265"/>
      <c r="D5" s="265"/>
      <c r="E5" s="267" t="s">
        <v>0</v>
      </c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6"/>
      <c r="U5" s="266"/>
      <c r="V5" s="266"/>
    </row>
    <row r="6" spans="1:22" s="38" customFormat="1" ht="18" customHeight="1" x14ac:dyDescent="0.3">
      <c r="A6" s="265"/>
      <c r="B6" s="265"/>
      <c r="C6" s="265"/>
      <c r="D6" s="265"/>
      <c r="E6" s="267" t="s">
        <v>142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8"/>
      <c r="U6" s="268"/>
      <c r="V6" s="268"/>
    </row>
    <row r="7" spans="1:22" s="38" customFormat="1" ht="18" customHeight="1" x14ac:dyDescent="0.25">
      <c r="A7" s="243"/>
      <c r="B7" s="243"/>
      <c r="C7" s="243"/>
      <c r="D7" s="243"/>
      <c r="E7" s="251" t="s">
        <v>51</v>
      </c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2"/>
      <c r="U7" s="252"/>
      <c r="V7" s="252"/>
    </row>
    <row r="8" spans="1:22" s="38" customFormat="1" ht="18" customHeight="1" x14ac:dyDescent="0.25">
      <c r="A8" s="265" t="s">
        <v>144</v>
      </c>
      <c r="B8" s="265"/>
      <c r="C8" s="265"/>
      <c r="D8" s="265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2" t="s">
        <v>165</v>
      </c>
      <c r="U8" s="252"/>
      <c r="V8" s="252"/>
    </row>
    <row r="9" spans="1:22" s="38" customFormat="1" ht="18" customHeight="1" x14ac:dyDescent="0.25">
      <c r="A9" s="265" t="s">
        <v>54</v>
      </c>
      <c r="B9" s="265"/>
      <c r="C9" s="265"/>
      <c r="D9" s="26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2" t="s">
        <v>2</v>
      </c>
      <c r="U9" s="252"/>
      <c r="V9" s="252"/>
    </row>
    <row r="10" spans="1:22" s="38" customFormat="1" ht="18" customHeight="1" x14ac:dyDescent="0.25">
      <c r="A10" s="241"/>
      <c r="B10" s="241"/>
      <c r="C10" s="241"/>
      <c r="D10" s="241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6" t="s">
        <v>3</v>
      </c>
      <c r="U10" s="257"/>
      <c r="V10" s="258"/>
    </row>
    <row r="11" spans="1:22" s="38" customFormat="1" ht="5.25" customHeight="1" x14ac:dyDescent="0.3">
      <c r="A11" s="241"/>
      <c r="B11" s="241"/>
      <c r="C11" s="241"/>
      <c r="D11" s="241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259"/>
      <c r="U11" s="260"/>
      <c r="V11" s="261"/>
    </row>
    <row r="12" spans="1:22" s="38" customFormat="1" ht="18" customHeight="1" x14ac:dyDescent="0.3">
      <c r="A12" s="242"/>
      <c r="B12" s="242"/>
      <c r="C12" s="243"/>
      <c r="D12" s="243"/>
      <c r="E12" s="248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107" t="s">
        <v>4</v>
      </c>
      <c r="U12" s="107" t="s">
        <v>5</v>
      </c>
      <c r="V12" s="107" t="s">
        <v>6</v>
      </c>
    </row>
    <row r="13" spans="1:22" s="38" customFormat="1" ht="18" customHeight="1" x14ac:dyDescent="0.3">
      <c r="A13" s="244" t="s">
        <v>68</v>
      </c>
      <c r="B13" s="244"/>
      <c r="C13" s="244" t="s">
        <v>69</v>
      </c>
      <c r="D13" s="244"/>
      <c r="E13" s="248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107">
        <v>130</v>
      </c>
      <c r="U13" s="107">
        <v>105</v>
      </c>
      <c r="V13" s="107">
        <v>90</v>
      </c>
    </row>
    <row r="14" spans="1:22" s="38" customFormat="1" ht="18" customHeight="1" x14ac:dyDescent="0.3">
      <c r="A14" s="244" t="s">
        <v>169</v>
      </c>
      <c r="B14" s="244"/>
      <c r="C14" s="244">
        <v>1</v>
      </c>
      <c r="D14" s="244"/>
      <c r="E14" s="248" t="s">
        <v>92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107" t="s">
        <v>63</v>
      </c>
      <c r="U14" s="107" t="s">
        <v>64</v>
      </c>
      <c r="V14" s="107" t="s">
        <v>22</v>
      </c>
    </row>
    <row r="15" spans="1:22" s="38" customFormat="1" ht="18" customHeight="1" x14ac:dyDescent="0.3">
      <c r="A15" s="244" t="s">
        <v>65</v>
      </c>
      <c r="B15" s="244"/>
      <c r="C15" s="244">
        <v>2</v>
      </c>
      <c r="D15" s="244"/>
      <c r="E15" s="248" t="s">
        <v>93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107">
        <v>181</v>
      </c>
      <c r="U15" s="107">
        <v>146</v>
      </c>
      <c r="V15" s="107">
        <v>86</v>
      </c>
    </row>
    <row r="16" spans="1:22" s="38" customFormat="1" ht="7.5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9"/>
      <c r="T16" s="39"/>
      <c r="U16" s="39"/>
    </row>
    <row r="17" spans="1:22" s="38" customFormat="1" ht="12.75" customHeight="1" x14ac:dyDescent="0.25">
      <c r="A17" s="250" t="s">
        <v>8</v>
      </c>
      <c r="B17" s="245" t="s">
        <v>9</v>
      </c>
      <c r="C17" s="245"/>
      <c r="D17" s="245"/>
      <c r="E17" s="245" t="s">
        <v>10</v>
      </c>
      <c r="F17" s="245" t="s">
        <v>11</v>
      </c>
      <c r="G17" s="246" t="s">
        <v>42</v>
      </c>
      <c r="H17" s="245" t="s">
        <v>12</v>
      </c>
      <c r="I17" s="245" t="s">
        <v>13</v>
      </c>
      <c r="J17" s="245" t="s">
        <v>70</v>
      </c>
      <c r="K17" s="245" t="s">
        <v>28</v>
      </c>
      <c r="L17" s="245" t="s">
        <v>27</v>
      </c>
      <c r="M17" s="264" t="s">
        <v>28</v>
      </c>
      <c r="N17" s="264"/>
      <c r="O17" s="245" t="s">
        <v>27</v>
      </c>
      <c r="P17" s="245" t="s">
        <v>29</v>
      </c>
      <c r="Q17" s="245" t="s">
        <v>31</v>
      </c>
      <c r="R17" s="245" t="s">
        <v>15</v>
      </c>
      <c r="S17" s="250" t="s">
        <v>16</v>
      </c>
      <c r="T17" s="245" t="s">
        <v>17</v>
      </c>
      <c r="U17" s="245"/>
      <c r="V17" s="245"/>
    </row>
    <row r="18" spans="1:22" s="38" customFormat="1" x14ac:dyDescent="0.25">
      <c r="A18" s="250"/>
      <c r="B18" s="245"/>
      <c r="C18" s="245"/>
      <c r="D18" s="245"/>
      <c r="E18" s="245"/>
      <c r="F18" s="245"/>
      <c r="G18" s="254"/>
      <c r="H18" s="245"/>
      <c r="I18" s="245"/>
      <c r="J18" s="245"/>
      <c r="K18" s="245"/>
      <c r="L18" s="245"/>
      <c r="M18" s="104" t="s">
        <v>30</v>
      </c>
      <c r="N18" s="104" t="s">
        <v>31</v>
      </c>
      <c r="O18" s="245"/>
      <c r="P18" s="245"/>
      <c r="Q18" s="245"/>
      <c r="R18" s="245"/>
      <c r="S18" s="250"/>
      <c r="T18" s="245"/>
      <c r="U18" s="245"/>
      <c r="V18" s="245"/>
    </row>
    <row r="19" spans="1:22" s="38" customFormat="1" ht="18" customHeight="1" x14ac:dyDescent="0.25">
      <c r="A19" s="108">
        <v>1</v>
      </c>
      <c r="B19" s="182" t="s">
        <v>132</v>
      </c>
      <c r="C19" s="183"/>
      <c r="D19" s="92"/>
      <c r="E19" s="180">
        <v>39108</v>
      </c>
      <c r="F19" s="93" t="s">
        <v>22</v>
      </c>
      <c r="G19" s="94"/>
      <c r="H19" s="93" t="s">
        <v>127</v>
      </c>
      <c r="I19" s="304">
        <v>83.3</v>
      </c>
      <c r="J19" s="188">
        <v>16</v>
      </c>
      <c r="K19" s="76">
        <v>153</v>
      </c>
      <c r="L19" s="76"/>
      <c r="M19" s="76"/>
      <c r="N19" s="76"/>
      <c r="O19" s="76"/>
      <c r="P19" s="76"/>
      <c r="Q19" s="75">
        <f>IF(J19=24,K19*2,K19*1)</f>
        <v>153</v>
      </c>
      <c r="R19" s="93" t="s">
        <v>18</v>
      </c>
      <c r="S19" s="31">
        <v>20</v>
      </c>
      <c r="T19" s="185" t="s">
        <v>133</v>
      </c>
      <c r="U19" s="186"/>
      <c r="V19" s="187"/>
    </row>
    <row r="20" spans="1:22" s="38" customFormat="1" ht="18" customHeight="1" x14ac:dyDescent="0.25">
      <c r="A20" s="108">
        <v>2</v>
      </c>
      <c r="B20" s="182" t="s">
        <v>180</v>
      </c>
      <c r="C20" s="183"/>
      <c r="D20" s="92"/>
      <c r="E20" s="180">
        <v>39287</v>
      </c>
      <c r="F20" s="93"/>
      <c r="G20" s="94"/>
      <c r="H20" s="93" t="s">
        <v>129</v>
      </c>
      <c r="I20" s="304">
        <v>68.5</v>
      </c>
      <c r="J20" s="188">
        <v>16</v>
      </c>
      <c r="K20" s="76">
        <v>87</v>
      </c>
      <c r="L20" s="76"/>
      <c r="M20" s="76"/>
      <c r="N20" s="76"/>
      <c r="O20" s="76"/>
      <c r="P20" s="76"/>
      <c r="Q20" s="75">
        <f t="shared" ref="Q20:Q21" si="0">IF(J20=24,K20*2,K20*1)</f>
        <v>87</v>
      </c>
      <c r="R20" s="122"/>
      <c r="S20" s="31" t="s">
        <v>183</v>
      </c>
      <c r="T20" s="185" t="s">
        <v>107</v>
      </c>
      <c r="U20" s="190"/>
      <c r="V20" s="191"/>
    </row>
    <row r="21" spans="1:22" ht="18" customHeight="1" x14ac:dyDescent="0.25">
      <c r="A21" s="108">
        <v>3</v>
      </c>
      <c r="B21" s="182" t="s">
        <v>179</v>
      </c>
      <c r="C21" s="183"/>
      <c r="D21" s="92"/>
      <c r="E21" s="180">
        <v>40069</v>
      </c>
      <c r="F21" s="93"/>
      <c r="G21" s="94"/>
      <c r="H21" s="93" t="s">
        <v>129</v>
      </c>
      <c r="I21" s="304">
        <v>67</v>
      </c>
      <c r="J21" s="188">
        <v>16</v>
      </c>
      <c r="K21" s="76">
        <v>80</v>
      </c>
      <c r="L21" s="76"/>
      <c r="M21" s="76"/>
      <c r="N21" s="76"/>
      <c r="O21" s="76"/>
      <c r="P21" s="76"/>
      <c r="Q21" s="75">
        <f t="shared" si="0"/>
        <v>80</v>
      </c>
      <c r="R21" s="93"/>
      <c r="S21" s="31" t="s">
        <v>183</v>
      </c>
      <c r="T21" s="185" t="s">
        <v>107</v>
      </c>
      <c r="U21" s="190"/>
      <c r="V21" s="191"/>
    </row>
    <row r="22" spans="1:22" s="38" customFormat="1" ht="13.8" x14ac:dyDescent="0.25">
      <c r="A22" s="6"/>
      <c r="B22" s="29"/>
      <c r="C22" s="29"/>
      <c r="D22" s="29"/>
      <c r="E22" s="17"/>
      <c r="F22" s="17"/>
      <c r="G22" s="17"/>
      <c r="H22" s="24"/>
      <c r="I22" s="16"/>
      <c r="J22" s="16"/>
      <c r="K22" s="17"/>
      <c r="L22" s="17"/>
      <c r="M22" s="17"/>
      <c r="N22" s="24"/>
      <c r="O22" s="24"/>
      <c r="P22" s="17"/>
      <c r="Q22" s="17"/>
      <c r="R22" s="17"/>
      <c r="S22" s="24"/>
      <c r="T22" s="106"/>
      <c r="U22" s="30"/>
    </row>
    <row r="23" spans="1:22" s="38" customFormat="1" ht="13.8" x14ac:dyDescent="0.25">
      <c r="A23" s="6"/>
      <c r="B23" s="106"/>
      <c r="C23" s="12"/>
      <c r="D23" s="12"/>
      <c r="E23" s="13"/>
      <c r="F23" s="14"/>
      <c r="G23" s="14"/>
      <c r="H23" s="15"/>
      <c r="I23" s="16"/>
      <c r="J23" s="16"/>
      <c r="K23" s="17"/>
      <c r="L23" s="17"/>
      <c r="M23" s="17"/>
      <c r="N23" s="24"/>
      <c r="O23" s="24"/>
      <c r="P23" s="24"/>
      <c r="Q23" s="17"/>
      <c r="R23" s="17"/>
      <c r="S23" s="17"/>
      <c r="T23" s="18"/>
      <c r="U23" s="19"/>
    </row>
    <row r="24" spans="1:22" s="38" customFormat="1" ht="16.2" x14ac:dyDescent="0.35">
      <c r="A24" s="61" t="s">
        <v>20</v>
      </c>
      <c r="B24" s="62"/>
      <c r="C24" s="62"/>
      <c r="E24" s="37" t="s">
        <v>56</v>
      </c>
      <c r="G24" s="37"/>
      <c r="I24" s="61"/>
      <c r="J24" s="61"/>
      <c r="O24" s="37"/>
      <c r="P24" s="63"/>
      <c r="S24" s="63"/>
      <c r="T24" s="37"/>
    </row>
    <row r="25" spans="1:22" s="38" customFormat="1" ht="16.2" x14ac:dyDescent="0.35">
      <c r="A25" s="61"/>
      <c r="B25" s="62"/>
      <c r="C25" s="62"/>
      <c r="E25" s="37"/>
      <c r="F25" s="37"/>
      <c r="G25" s="37"/>
      <c r="I25" s="61"/>
      <c r="J25" s="61"/>
      <c r="O25" s="37"/>
      <c r="P25" s="63"/>
      <c r="S25" s="63"/>
      <c r="T25" s="63"/>
    </row>
    <row r="26" spans="1:22" s="38" customFormat="1" ht="16.2" x14ac:dyDescent="0.35">
      <c r="A26" s="61" t="s">
        <v>21</v>
      </c>
      <c r="B26" s="62"/>
      <c r="C26" s="62"/>
      <c r="E26" s="37" t="s">
        <v>62</v>
      </c>
      <c r="G26" s="37"/>
      <c r="I26" s="61"/>
      <c r="J26" s="61"/>
      <c r="O26" s="37"/>
      <c r="P26" s="63"/>
      <c r="T26" s="37"/>
    </row>
    <row r="27" spans="1:22" s="38" customFormat="1" ht="18.75" customHeight="1" x14ac:dyDescent="0.25">
      <c r="A27" s="6"/>
      <c r="B27" s="253"/>
      <c r="C27" s="253"/>
      <c r="D27" s="253"/>
      <c r="E27" s="24"/>
      <c r="F27" s="24"/>
      <c r="G27" s="24"/>
      <c r="H27" s="106"/>
      <c r="I27" s="25"/>
      <c r="J27" s="25"/>
      <c r="K27" s="24"/>
      <c r="L27" s="24"/>
      <c r="M27" s="24"/>
      <c r="N27" s="24"/>
      <c r="O27" s="24"/>
      <c r="P27" s="24"/>
      <c r="Q27" s="24"/>
      <c r="R27" s="24"/>
      <c r="S27" s="26"/>
      <c r="T27" s="106"/>
      <c r="U27" s="106"/>
    </row>
    <row r="28" spans="1:22" s="38" customFormat="1" ht="18.75" customHeight="1" x14ac:dyDescent="0.25">
      <c r="A28" s="6"/>
      <c r="B28" s="106"/>
      <c r="C28" s="106"/>
      <c r="D28" s="24"/>
      <c r="E28" s="24"/>
      <c r="F28" s="24"/>
      <c r="G28" s="24"/>
      <c r="H28" s="106"/>
      <c r="I28" s="25"/>
      <c r="J28" s="25"/>
      <c r="K28" s="24"/>
      <c r="L28" s="24"/>
      <c r="M28" s="24"/>
      <c r="N28" s="24"/>
      <c r="O28" s="24"/>
      <c r="P28" s="24"/>
      <c r="Q28" s="24"/>
      <c r="R28" s="24"/>
      <c r="S28" s="26"/>
      <c r="T28" s="106"/>
      <c r="U28" s="106"/>
    </row>
    <row r="29" spans="1:22" s="38" customFormat="1" ht="21.75" customHeight="1" x14ac:dyDescent="0.25">
      <c r="A29" s="6"/>
      <c r="B29" s="106"/>
      <c r="C29" s="106"/>
      <c r="D29" s="24"/>
      <c r="E29" s="24"/>
      <c r="F29" s="24"/>
      <c r="G29" s="24"/>
      <c r="H29" s="106"/>
      <c r="I29" s="25"/>
      <c r="J29" s="25"/>
      <c r="K29" s="24"/>
      <c r="L29" s="24"/>
      <c r="M29" s="24"/>
      <c r="N29" s="24"/>
      <c r="O29" s="24"/>
      <c r="P29" s="24"/>
      <c r="Q29" s="24"/>
      <c r="R29" s="24"/>
      <c r="S29" s="26"/>
      <c r="T29" s="106"/>
      <c r="U29" s="106"/>
    </row>
    <row r="30" spans="1:22" s="38" customForma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9"/>
      <c r="T30" s="39"/>
      <c r="U30" s="39"/>
    </row>
    <row r="31" spans="1:22" s="38" customForma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9"/>
      <c r="T31" s="39"/>
      <c r="U31" s="39"/>
    </row>
    <row r="32" spans="1:22" s="38" customFormat="1" ht="15.6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8"/>
      <c r="T32" s="27"/>
      <c r="U32" s="62"/>
    </row>
    <row r="33" spans="1:21" s="38" customFormat="1" ht="15.6" x14ac:dyDescent="0.3">
      <c r="A33" s="62"/>
      <c r="B33" s="62"/>
      <c r="C33" s="62"/>
      <c r="D33" s="62"/>
      <c r="E33" s="62"/>
      <c r="F33" s="62"/>
      <c r="G33" s="62"/>
      <c r="H33" s="62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8"/>
      <c r="T33" s="27"/>
      <c r="U33" s="62"/>
    </row>
    <row r="34" spans="1:21" s="38" customFormat="1" ht="15.6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8"/>
      <c r="T34" s="27"/>
      <c r="U34" s="62"/>
    </row>
  </sheetData>
  <mergeCells count="52">
    <mergeCell ref="A1:V1"/>
    <mergeCell ref="A2:V2"/>
    <mergeCell ref="A3:V3"/>
    <mergeCell ref="A5:D5"/>
    <mergeCell ref="E5:S5"/>
    <mergeCell ref="T5:V5"/>
    <mergeCell ref="A6:D6"/>
    <mergeCell ref="E6:S6"/>
    <mergeCell ref="T6:V6"/>
    <mergeCell ref="A7:D7"/>
    <mergeCell ref="E7:S7"/>
    <mergeCell ref="T7:V7"/>
    <mergeCell ref="A8:D8"/>
    <mergeCell ref="E8:S8"/>
    <mergeCell ref="T8:V8"/>
    <mergeCell ref="A9:D9"/>
    <mergeCell ref="E9:S9"/>
    <mergeCell ref="T9:V9"/>
    <mergeCell ref="A10:B11"/>
    <mergeCell ref="C10:D11"/>
    <mergeCell ref="E10:S10"/>
    <mergeCell ref="T10:V11"/>
    <mergeCell ref="A14:B14"/>
    <mergeCell ref="C14:D14"/>
    <mergeCell ref="E14:S14"/>
    <mergeCell ref="A12:B12"/>
    <mergeCell ref="C12:D12"/>
    <mergeCell ref="E12:S12"/>
    <mergeCell ref="A13:B13"/>
    <mergeCell ref="C13:D13"/>
    <mergeCell ref="E13:S13"/>
    <mergeCell ref="A15:B15"/>
    <mergeCell ref="C15:D15"/>
    <mergeCell ref="E15:S15"/>
    <mergeCell ref="A17:A18"/>
    <mergeCell ref="B17:D18"/>
    <mergeCell ref="E17:E18"/>
    <mergeCell ref="F17:F18"/>
    <mergeCell ref="G17:G18"/>
    <mergeCell ref="H17:H18"/>
    <mergeCell ref="I17:I18"/>
    <mergeCell ref="Q17:Q18"/>
    <mergeCell ref="R17:R18"/>
    <mergeCell ref="S17:S18"/>
    <mergeCell ref="T17:V18"/>
    <mergeCell ref="B27:D27"/>
    <mergeCell ref="J17:J18"/>
    <mergeCell ref="K17:K18"/>
    <mergeCell ref="L17:L18"/>
    <mergeCell ref="M17:N17"/>
    <mergeCell ref="O17:O18"/>
    <mergeCell ref="P17:P18"/>
  </mergeCells>
  <printOptions horizontalCentered="1"/>
  <pageMargins left="0" right="0" top="0" bottom="0" header="0" footer="0"/>
  <pageSetup paperSize="9" scale="71" firstPageNumber="0" orientation="landscape" horizontalDpi="4294967293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J43"/>
  <sheetViews>
    <sheetView view="pageBreakPreview" topLeftCell="A13" zoomScaleSheetLayoutView="100" workbookViewId="0">
      <selection activeCell="N21" sqref="N21"/>
    </sheetView>
  </sheetViews>
  <sheetFormatPr defaultColWidth="9.109375" defaultRowHeight="14.4" x14ac:dyDescent="0.3"/>
  <cols>
    <col min="1" max="1" width="11" style="125" customWidth="1"/>
    <col min="2" max="2" width="9.109375" style="125"/>
    <col min="3" max="4" width="11.5546875" style="125" customWidth="1"/>
    <col min="5" max="5" width="12.6640625" style="125" customWidth="1"/>
    <col min="6" max="6" width="11.5546875" style="125" customWidth="1"/>
    <col min="7" max="7" width="11" style="125" customWidth="1"/>
    <col min="8" max="11" width="11.6640625" style="125" customWidth="1"/>
    <col min="12" max="12" width="13" style="125" customWidth="1"/>
    <col min="13" max="15" width="12.5546875" style="125" customWidth="1"/>
    <col min="16" max="1024" width="9.109375" style="125"/>
    <col min="1025" max="16384" width="9.109375" style="126"/>
  </cols>
  <sheetData>
    <row r="1" spans="1:15" ht="15" customHeight="1" x14ac:dyDescent="0.3">
      <c r="A1" s="267" t="s">
        <v>167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ht="15" customHeight="1" x14ac:dyDescent="0.3">
      <c r="A2" s="267" t="s">
        <v>95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</row>
    <row r="3" spans="1:15" ht="15" customHeight="1" x14ac:dyDescent="0.3">
      <c r="A3" s="267" t="s">
        <v>96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5" ht="15" customHeight="1" x14ac:dyDescent="0.3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</row>
    <row r="5" spans="1:15" ht="9" customHeight="1" x14ac:dyDescent="0.3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8"/>
    </row>
    <row r="6" spans="1:15" ht="15" customHeight="1" x14ac:dyDescent="0.3">
      <c r="B6" s="129"/>
      <c r="C6" s="129"/>
      <c r="D6" s="129"/>
      <c r="E6" s="278" t="s">
        <v>0</v>
      </c>
      <c r="F6" s="278"/>
      <c r="G6" s="278"/>
      <c r="H6" s="278"/>
      <c r="I6" s="278"/>
      <c r="J6" s="278"/>
      <c r="K6" s="278"/>
      <c r="L6" s="278"/>
      <c r="M6" s="129"/>
      <c r="N6" s="129"/>
      <c r="O6" s="129"/>
    </row>
    <row r="7" spans="1:15" ht="15" customHeight="1" x14ac:dyDescent="0.3">
      <c r="D7" s="129"/>
      <c r="E7" s="278" t="s">
        <v>142</v>
      </c>
      <c r="F7" s="278"/>
      <c r="G7" s="278"/>
      <c r="H7" s="278"/>
      <c r="I7" s="278"/>
      <c r="J7" s="278"/>
      <c r="K7" s="278"/>
      <c r="L7" s="278"/>
      <c r="M7" s="129"/>
      <c r="N7" s="129"/>
      <c r="O7" s="129"/>
    </row>
    <row r="8" spans="1:15" ht="15" customHeight="1" x14ac:dyDescent="0.3">
      <c r="A8" s="284" t="s">
        <v>144</v>
      </c>
      <c r="B8" s="284"/>
      <c r="C8" s="284"/>
      <c r="D8" s="130"/>
      <c r="E8" s="277" t="s">
        <v>51</v>
      </c>
      <c r="F8" s="277"/>
      <c r="G8" s="277"/>
      <c r="H8" s="277"/>
      <c r="I8" s="277"/>
      <c r="J8" s="277"/>
      <c r="K8" s="277"/>
      <c r="L8" s="277"/>
      <c r="M8" s="130"/>
      <c r="N8" s="130"/>
      <c r="O8" s="130"/>
    </row>
    <row r="9" spans="1:15" ht="15" customHeight="1" x14ac:dyDescent="0.3">
      <c r="A9" s="279" t="s">
        <v>54</v>
      </c>
      <c r="B9" s="279"/>
      <c r="C9" s="279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130"/>
      <c r="O9" s="130"/>
    </row>
    <row r="10" spans="1:15" x14ac:dyDescent="0.3">
      <c r="A10" s="280" t="s">
        <v>1</v>
      </c>
      <c r="B10" s="281"/>
      <c r="C10" s="282"/>
      <c r="D10" s="131"/>
      <c r="E10" s="277"/>
      <c r="F10" s="277"/>
      <c r="G10" s="277"/>
      <c r="H10" s="277"/>
      <c r="I10" s="277"/>
      <c r="J10" s="277"/>
      <c r="K10" s="277"/>
      <c r="L10" s="277"/>
      <c r="M10" s="283" t="s">
        <v>61</v>
      </c>
      <c r="N10" s="283"/>
      <c r="O10" s="283"/>
    </row>
    <row r="11" spans="1:15" ht="15" customHeight="1" x14ac:dyDescent="0.3">
      <c r="A11" s="269">
        <v>163</v>
      </c>
      <c r="B11" s="269"/>
      <c r="C11" s="269"/>
      <c r="D11" s="131"/>
      <c r="E11" s="277"/>
      <c r="F11" s="277"/>
      <c r="G11" s="277"/>
      <c r="H11" s="277"/>
      <c r="I11" s="277"/>
      <c r="J11" s="277"/>
      <c r="K11" s="277"/>
      <c r="L11" s="277"/>
      <c r="M11" s="276" t="s">
        <v>3</v>
      </c>
      <c r="N11" s="276"/>
      <c r="O11" s="276"/>
    </row>
    <row r="12" spans="1:15" ht="6.75" customHeight="1" x14ac:dyDescent="0.3">
      <c r="B12" s="132"/>
      <c r="C12" s="132"/>
      <c r="D12" s="127"/>
      <c r="E12" s="127"/>
      <c r="H12" s="131"/>
      <c r="I12" s="131"/>
      <c r="J12" s="133"/>
      <c r="K12" s="133"/>
      <c r="L12" s="133"/>
      <c r="M12" s="276"/>
      <c r="N12" s="276"/>
      <c r="O12" s="276"/>
    </row>
    <row r="13" spans="1:15" ht="15" customHeight="1" x14ac:dyDescent="0.3">
      <c r="A13" s="272"/>
      <c r="B13" s="272"/>
      <c r="C13" s="272"/>
      <c r="D13" s="134"/>
      <c r="E13" s="271"/>
      <c r="F13" s="271"/>
      <c r="G13" s="271"/>
      <c r="H13" s="271"/>
      <c r="I13" s="271"/>
      <c r="J13" s="271"/>
      <c r="K13" s="271"/>
      <c r="L13" s="271"/>
      <c r="M13" s="170" t="s">
        <v>18</v>
      </c>
      <c r="N13" s="170" t="s">
        <v>5</v>
      </c>
      <c r="O13" s="170" t="s">
        <v>19</v>
      </c>
    </row>
    <row r="14" spans="1:15" ht="15" customHeight="1" x14ac:dyDescent="0.3">
      <c r="A14" s="244" t="s">
        <v>68</v>
      </c>
      <c r="B14" s="270"/>
      <c r="C14" s="117" t="s">
        <v>69</v>
      </c>
      <c r="D14" s="32"/>
      <c r="E14" s="127"/>
      <c r="H14" s="131"/>
      <c r="I14" s="131"/>
      <c r="M14" s="171">
        <v>140</v>
      </c>
      <c r="N14" s="171">
        <v>130</v>
      </c>
      <c r="O14" s="171">
        <v>115</v>
      </c>
    </row>
    <row r="15" spans="1:15" ht="15" customHeight="1" x14ac:dyDescent="0.3">
      <c r="A15" s="244" t="s">
        <v>65</v>
      </c>
      <c r="B15" s="270"/>
      <c r="C15" s="117">
        <v>1</v>
      </c>
      <c r="D15" s="32"/>
      <c r="E15" s="271" t="s">
        <v>94</v>
      </c>
      <c r="F15" s="271"/>
      <c r="G15" s="271"/>
      <c r="H15" s="271"/>
      <c r="I15" s="271"/>
      <c r="J15" s="271"/>
      <c r="K15" s="271"/>
      <c r="L15" s="271"/>
      <c r="M15" s="107" t="s">
        <v>63</v>
      </c>
      <c r="N15" s="107" t="s">
        <v>64</v>
      </c>
      <c r="O15" s="107" t="s">
        <v>22</v>
      </c>
    </row>
    <row r="16" spans="1:15" ht="15" customHeight="1" x14ac:dyDescent="0.3">
      <c r="A16" s="244" t="s">
        <v>66</v>
      </c>
      <c r="B16" s="270"/>
      <c r="C16" s="117">
        <v>2</v>
      </c>
      <c r="D16" s="32"/>
      <c r="E16" s="127"/>
      <c r="H16" s="131"/>
      <c r="I16" s="131"/>
      <c r="M16" s="171">
        <v>146</v>
      </c>
      <c r="N16" s="171">
        <v>136</v>
      </c>
      <c r="O16" s="171">
        <v>115</v>
      </c>
    </row>
    <row r="17" spans="1:17" ht="4.5" customHeight="1" x14ac:dyDescent="0.3">
      <c r="A17" s="135"/>
      <c r="B17" s="136"/>
      <c r="C17" s="127"/>
      <c r="D17" s="127"/>
      <c r="E17" s="127"/>
      <c r="F17" s="127"/>
      <c r="G17" s="127"/>
      <c r="H17" s="131"/>
      <c r="I17" s="131"/>
      <c r="J17" s="137"/>
      <c r="K17" s="137"/>
      <c r="L17" s="137"/>
      <c r="M17" s="138"/>
      <c r="N17" s="128"/>
    </row>
    <row r="18" spans="1:17" s="125" customFormat="1" ht="15" customHeight="1" thickBot="1" x14ac:dyDescent="0.35">
      <c r="A18" s="139" t="s">
        <v>43</v>
      </c>
      <c r="B18" s="139" t="s">
        <v>127</v>
      </c>
      <c r="C18" s="140"/>
      <c r="D18" s="140"/>
      <c r="E18" s="140"/>
      <c r="F18" s="141"/>
      <c r="G18" s="141"/>
      <c r="H18" s="141"/>
      <c r="I18" s="141"/>
      <c r="J18" s="141"/>
      <c r="K18" s="141"/>
      <c r="L18" s="141"/>
      <c r="M18" s="141"/>
      <c r="N18" s="128"/>
    </row>
    <row r="19" spans="1:17" s="125" customFormat="1" ht="26.25" customHeight="1" thickBot="1" x14ac:dyDescent="0.35">
      <c r="A19" s="142" t="s">
        <v>8</v>
      </c>
      <c r="B19" s="143" t="s">
        <v>23</v>
      </c>
      <c r="C19" s="285" t="s">
        <v>9</v>
      </c>
      <c r="D19" s="286"/>
      <c r="E19" s="287"/>
      <c r="F19" s="144" t="s">
        <v>10</v>
      </c>
      <c r="G19" s="144" t="s">
        <v>11</v>
      </c>
      <c r="H19" s="144" t="s">
        <v>24</v>
      </c>
      <c r="I19" s="144" t="s">
        <v>70</v>
      </c>
      <c r="J19" s="144" t="s">
        <v>25</v>
      </c>
      <c r="K19" s="144" t="s">
        <v>135</v>
      </c>
      <c r="L19" s="144" t="s">
        <v>15</v>
      </c>
      <c r="M19" s="288" t="s">
        <v>17</v>
      </c>
      <c r="N19" s="289"/>
      <c r="O19" s="290"/>
    </row>
    <row r="20" spans="1:17" s="125" customFormat="1" ht="15" customHeight="1" x14ac:dyDescent="0.3">
      <c r="A20" s="273">
        <v>1</v>
      </c>
      <c r="B20" s="145">
        <v>1</v>
      </c>
      <c r="C20" s="148" t="s">
        <v>126</v>
      </c>
      <c r="D20" s="192"/>
      <c r="E20" s="193"/>
      <c r="F20" s="206">
        <v>39607</v>
      </c>
      <c r="G20" s="146" t="s">
        <v>22</v>
      </c>
      <c r="H20" s="313">
        <v>89</v>
      </c>
      <c r="I20" s="209">
        <v>24</v>
      </c>
      <c r="J20" s="147">
        <v>48</v>
      </c>
      <c r="K20" s="147">
        <f>J20</f>
        <v>48</v>
      </c>
      <c r="L20" s="163" t="s">
        <v>18</v>
      </c>
      <c r="M20" s="155" t="s">
        <v>117</v>
      </c>
      <c r="N20" s="194"/>
      <c r="O20" s="195"/>
    </row>
    <row r="21" spans="1:17" s="125" customFormat="1" ht="15" customHeight="1" x14ac:dyDescent="0.3">
      <c r="A21" s="274"/>
      <c r="B21" s="149">
        <v>2</v>
      </c>
      <c r="C21" s="196" t="s">
        <v>134</v>
      </c>
      <c r="D21" s="196"/>
      <c r="E21" s="197"/>
      <c r="F21" s="207">
        <v>39297</v>
      </c>
      <c r="G21" s="150" t="s">
        <v>18</v>
      </c>
      <c r="H21" s="304">
        <v>65.900000000000006</v>
      </c>
      <c r="I21" s="211">
        <v>24</v>
      </c>
      <c r="J21" s="151">
        <v>29</v>
      </c>
      <c r="K21" s="151">
        <f>K20+J21</f>
        <v>77</v>
      </c>
      <c r="L21" s="152" t="s">
        <v>18</v>
      </c>
      <c r="M21" s="155" t="s">
        <v>116</v>
      </c>
      <c r="N21" s="198"/>
      <c r="O21" s="199"/>
    </row>
    <row r="22" spans="1:17" s="125" customFormat="1" ht="15" customHeight="1" x14ac:dyDescent="0.3">
      <c r="A22" s="274"/>
      <c r="B22" s="149">
        <v>3</v>
      </c>
      <c r="C22" s="200" t="s">
        <v>125</v>
      </c>
      <c r="D22" s="196"/>
      <c r="E22" s="197"/>
      <c r="F22" s="207">
        <v>39009</v>
      </c>
      <c r="G22" s="150" t="s">
        <v>22</v>
      </c>
      <c r="H22" s="304">
        <v>82.05</v>
      </c>
      <c r="I22" s="212">
        <v>24</v>
      </c>
      <c r="J22" s="154">
        <v>33</v>
      </c>
      <c r="K22" s="154">
        <f>K21+J22</f>
        <v>110</v>
      </c>
      <c r="L22" s="152" t="s">
        <v>18</v>
      </c>
      <c r="M22" s="155" t="s">
        <v>116</v>
      </c>
      <c r="N22" s="198"/>
      <c r="O22" s="199"/>
    </row>
    <row r="23" spans="1:17" s="125" customFormat="1" ht="15" customHeight="1" thickBot="1" x14ac:dyDescent="0.35">
      <c r="A23" s="275"/>
      <c r="B23" s="156">
        <v>4</v>
      </c>
      <c r="C23" s="201" t="s">
        <v>120</v>
      </c>
      <c r="D23" s="202"/>
      <c r="E23" s="203"/>
      <c r="F23" s="208">
        <v>39709</v>
      </c>
      <c r="G23" s="157" t="s">
        <v>22</v>
      </c>
      <c r="H23" s="314">
        <v>79.5</v>
      </c>
      <c r="I23" s="210">
        <v>24</v>
      </c>
      <c r="J23" s="158">
        <v>35</v>
      </c>
      <c r="K23" s="158">
        <f>K22+J23</f>
        <v>145</v>
      </c>
      <c r="L23" s="159" t="s">
        <v>18</v>
      </c>
      <c r="M23" s="201" t="s">
        <v>117</v>
      </c>
      <c r="N23" s="204"/>
      <c r="O23" s="205"/>
    </row>
    <row r="24" spans="1:17" ht="18" customHeight="1" thickBot="1" x14ac:dyDescent="0.35">
      <c r="C24" s="140"/>
      <c r="D24" s="140"/>
      <c r="E24" s="140"/>
      <c r="F24" s="160"/>
      <c r="G24" s="160"/>
      <c r="H24" s="161">
        <f>SUM(H20:H23)</f>
        <v>316.45</v>
      </c>
      <c r="I24" s="164"/>
      <c r="J24" s="141"/>
      <c r="K24" s="312">
        <f>K23</f>
        <v>145</v>
      </c>
      <c r="L24" s="162"/>
      <c r="M24" s="141"/>
      <c r="Q24" s="125">
        <f>K24</f>
        <v>145</v>
      </c>
    </row>
    <row r="25" spans="1:17" s="125" customFormat="1" ht="15" customHeight="1" thickBot="1" x14ac:dyDescent="0.35">
      <c r="A25" s="139" t="s">
        <v>43</v>
      </c>
      <c r="B25" s="139" t="s">
        <v>155</v>
      </c>
      <c r="C25" s="140"/>
      <c r="D25" s="140"/>
      <c r="E25" s="140"/>
      <c r="F25" s="141"/>
      <c r="G25" s="141"/>
      <c r="H25" s="141"/>
      <c r="I25" s="141"/>
      <c r="J25" s="141"/>
      <c r="K25" s="141"/>
      <c r="L25" s="141"/>
      <c r="M25" s="141"/>
      <c r="N25" s="128"/>
    </row>
    <row r="26" spans="1:17" s="125" customFormat="1" ht="26.25" customHeight="1" thickBot="1" x14ac:dyDescent="0.35">
      <c r="A26" s="142" t="s">
        <v>8</v>
      </c>
      <c r="B26" s="143" t="s">
        <v>23</v>
      </c>
      <c r="C26" s="285" t="s">
        <v>9</v>
      </c>
      <c r="D26" s="286"/>
      <c r="E26" s="287"/>
      <c r="F26" s="144" t="s">
        <v>10</v>
      </c>
      <c r="G26" s="144" t="s">
        <v>11</v>
      </c>
      <c r="H26" s="144" t="s">
        <v>24</v>
      </c>
      <c r="I26" s="144" t="s">
        <v>70</v>
      </c>
      <c r="J26" s="144" t="s">
        <v>25</v>
      </c>
      <c r="K26" s="144" t="s">
        <v>135</v>
      </c>
      <c r="L26" s="144" t="s">
        <v>15</v>
      </c>
      <c r="M26" s="288" t="s">
        <v>17</v>
      </c>
      <c r="N26" s="289"/>
      <c r="O26" s="290"/>
    </row>
    <row r="27" spans="1:17" s="125" customFormat="1" ht="15" customHeight="1" x14ac:dyDescent="0.3">
      <c r="A27" s="273">
        <v>2</v>
      </c>
      <c r="B27" s="145">
        <v>1</v>
      </c>
      <c r="C27" s="148" t="s">
        <v>154</v>
      </c>
      <c r="D27" s="192"/>
      <c r="E27" s="193"/>
      <c r="F27" s="206">
        <v>37369</v>
      </c>
      <c r="G27" s="146"/>
      <c r="H27" s="313">
        <v>80.400000000000006</v>
      </c>
      <c r="I27" s="209">
        <v>24</v>
      </c>
      <c r="J27" s="147">
        <v>21</v>
      </c>
      <c r="K27" s="147">
        <f>J27</f>
        <v>21</v>
      </c>
      <c r="L27" s="163"/>
      <c r="M27" s="155" t="s">
        <v>156</v>
      </c>
      <c r="N27" s="194"/>
      <c r="O27" s="195"/>
    </row>
    <row r="28" spans="1:17" s="125" customFormat="1" ht="15" customHeight="1" x14ac:dyDescent="0.3">
      <c r="A28" s="274"/>
      <c r="B28" s="149">
        <v>2</v>
      </c>
      <c r="C28" s="196" t="s">
        <v>157</v>
      </c>
      <c r="D28" s="196"/>
      <c r="E28" s="197"/>
      <c r="F28" s="207">
        <v>37403</v>
      </c>
      <c r="G28" s="150"/>
      <c r="H28" s="304">
        <v>99.6</v>
      </c>
      <c r="I28" s="211">
        <v>24</v>
      </c>
      <c r="J28" s="151">
        <v>34</v>
      </c>
      <c r="K28" s="151">
        <f>K27+J28</f>
        <v>55</v>
      </c>
      <c r="L28" s="152"/>
      <c r="M28" s="155" t="s">
        <v>156</v>
      </c>
      <c r="N28" s="198"/>
      <c r="O28" s="199"/>
    </row>
    <row r="29" spans="1:17" s="125" customFormat="1" ht="15" customHeight="1" x14ac:dyDescent="0.3">
      <c r="A29" s="274"/>
      <c r="B29" s="149">
        <v>3</v>
      </c>
      <c r="C29" s="200" t="s">
        <v>158</v>
      </c>
      <c r="D29" s="196"/>
      <c r="E29" s="197"/>
      <c r="F29" s="207">
        <v>38038</v>
      </c>
      <c r="G29" s="150"/>
      <c r="H29" s="304">
        <v>81.150000000000006</v>
      </c>
      <c r="I29" s="212">
        <v>24</v>
      </c>
      <c r="J29" s="154">
        <v>19</v>
      </c>
      <c r="K29" s="154">
        <f>K28+J29</f>
        <v>74</v>
      </c>
      <c r="L29" s="152"/>
      <c r="M29" s="155" t="s">
        <v>156</v>
      </c>
      <c r="N29" s="198"/>
      <c r="O29" s="199"/>
    </row>
    <row r="30" spans="1:17" s="125" customFormat="1" ht="15" customHeight="1" thickBot="1" x14ac:dyDescent="0.35">
      <c r="A30" s="275"/>
      <c r="B30" s="156">
        <v>4</v>
      </c>
      <c r="C30" s="201" t="s">
        <v>161</v>
      </c>
      <c r="D30" s="202"/>
      <c r="E30" s="203"/>
      <c r="F30" s="208">
        <v>38276</v>
      </c>
      <c r="G30" s="157"/>
      <c r="H30" s="314">
        <v>79</v>
      </c>
      <c r="I30" s="210">
        <v>24</v>
      </c>
      <c r="J30" s="158">
        <v>27</v>
      </c>
      <c r="K30" s="158">
        <f>K29+J30</f>
        <v>101</v>
      </c>
      <c r="L30" s="159"/>
      <c r="M30" s="201" t="s">
        <v>156</v>
      </c>
      <c r="N30" s="204"/>
      <c r="O30" s="205"/>
    </row>
    <row r="31" spans="1:17" ht="18" customHeight="1" thickBot="1" x14ac:dyDescent="0.35">
      <c r="C31" s="140"/>
      <c r="D31" s="140"/>
      <c r="E31" s="140"/>
      <c r="F31" s="160"/>
      <c r="G31" s="160"/>
      <c r="H31" s="161">
        <f>SUM(H27:H30)</f>
        <v>340.15</v>
      </c>
      <c r="I31" s="164"/>
      <c r="J31" s="141"/>
      <c r="K31" s="312">
        <f>K30</f>
        <v>101</v>
      </c>
      <c r="L31" s="162"/>
      <c r="M31" s="141"/>
      <c r="Q31" s="125">
        <f>K31</f>
        <v>101</v>
      </c>
    </row>
    <row r="32" spans="1:17" s="125" customFormat="1" ht="15" customHeight="1" thickBot="1" x14ac:dyDescent="0.35">
      <c r="A32" s="139" t="s">
        <v>43</v>
      </c>
      <c r="B32" s="139" t="s">
        <v>128</v>
      </c>
      <c r="C32" s="140"/>
      <c r="D32" s="140"/>
      <c r="E32" s="140"/>
      <c r="F32" s="141"/>
      <c r="G32" s="141"/>
      <c r="H32" s="141"/>
      <c r="I32" s="141"/>
      <c r="J32" s="141"/>
      <c r="K32" s="141"/>
      <c r="L32" s="141"/>
      <c r="M32" s="141"/>
      <c r="N32" s="128"/>
    </row>
    <row r="33" spans="1:17" s="125" customFormat="1" ht="26.25" customHeight="1" thickBot="1" x14ac:dyDescent="0.35">
      <c r="A33" s="142" t="s">
        <v>8</v>
      </c>
      <c r="B33" s="143" t="s">
        <v>23</v>
      </c>
      <c r="C33" s="285" t="s">
        <v>9</v>
      </c>
      <c r="D33" s="286"/>
      <c r="E33" s="287"/>
      <c r="F33" s="144" t="s">
        <v>10</v>
      </c>
      <c r="G33" s="144" t="s">
        <v>11</v>
      </c>
      <c r="H33" s="144" t="s">
        <v>24</v>
      </c>
      <c r="I33" s="144" t="s">
        <v>70</v>
      </c>
      <c r="J33" s="144" t="s">
        <v>25</v>
      </c>
      <c r="K33" s="144" t="s">
        <v>135</v>
      </c>
      <c r="L33" s="144" t="s">
        <v>15</v>
      </c>
      <c r="M33" s="288" t="s">
        <v>17</v>
      </c>
      <c r="N33" s="289"/>
      <c r="O33" s="290"/>
    </row>
    <row r="34" spans="1:17" s="125" customFormat="1" ht="15" customHeight="1" x14ac:dyDescent="0.3">
      <c r="A34" s="273">
        <v>3</v>
      </c>
      <c r="B34" s="145">
        <v>1</v>
      </c>
      <c r="C34" s="148" t="s">
        <v>99</v>
      </c>
      <c r="D34" s="192"/>
      <c r="E34" s="193"/>
      <c r="F34" s="206">
        <v>32906</v>
      </c>
      <c r="G34" s="146" t="s">
        <v>18</v>
      </c>
      <c r="H34" s="313">
        <v>66.900000000000006</v>
      </c>
      <c r="I34" s="209">
        <v>24</v>
      </c>
      <c r="J34" s="147">
        <v>29</v>
      </c>
      <c r="K34" s="147">
        <f>J34</f>
        <v>29</v>
      </c>
      <c r="L34" s="163"/>
      <c r="M34" s="155" t="s">
        <v>101</v>
      </c>
      <c r="N34" s="194"/>
      <c r="O34" s="195"/>
    </row>
    <row r="35" spans="1:17" s="125" customFormat="1" ht="15" customHeight="1" x14ac:dyDescent="0.3">
      <c r="A35" s="274"/>
      <c r="B35" s="149">
        <v>2</v>
      </c>
      <c r="C35" s="196" t="s">
        <v>100</v>
      </c>
      <c r="D35" s="196"/>
      <c r="E35" s="197"/>
      <c r="F35" s="207">
        <v>38729</v>
      </c>
      <c r="G35" s="150"/>
      <c r="H35" s="304">
        <v>69.349999999999994</v>
      </c>
      <c r="I35" s="211">
        <v>24</v>
      </c>
      <c r="J35" s="151">
        <v>18</v>
      </c>
      <c r="K35" s="151">
        <f>K34+J35</f>
        <v>47</v>
      </c>
      <c r="L35" s="232"/>
      <c r="M35" s="153" t="s">
        <v>102</v>
      </c>
      <c r="N35" s="198"/>
      <c r="O35" s="199"/>
    </row>
    <row r="36" spans="1:17" s="125" customFormat="1" ht="15" customHeight="1" x14ac:dyDescent="0.3">
      <c r="A36" s="274"/>
      <c r="B36" s="149">
        <v>3</v>
      </c>
      <c r="C36" s="200" t="s">
        <v>151</v>
      </c>
      <c r="D36" s="196"/>
      <c r="E36" s="197"/>
      <c r="F36" s="207">
        <v>40139</v>
      </c>
      <c r="G36" s="150" t="s">
        <v>131</v>
      </c>
      <c r="H36" s="304">
        <v>53.7</v>
      </c>
      <c r="I36" s="212">
        <v>24</v>
      </c>
      <c r="J36" s="154">
        <v>14</v>
      </c>
      <c r="K36" s="151">
        <f t="shared" ref="K36:K37" si="0">K35+J36</f>
        <v>61</v>
      </c>
      <c r="L36" s="234"/>
      <c r="M36" s="155" t="s">
        <v>102</v>
      </c>
      <c r="N36" s="198"/>
      <c r="O36" s="199"/>
    </row>
    <row r="37" spans="1:17" s="125" customFormat="1" ht="15" customHeight="1" thickBot="1" x14ac:dyDescent="0.35">
      <c r="A37" s="275"/>
      <c r="B37" s="156">
        <v>4</v>
      </c>
      <c r="C37" s="201" t="s">
        <v>152</v>
      </c>
      <c r="D37" s="202"/>
      <c r="E37" s="203"/>
      <c r="F37" s="208">
        <v>25812</v>
      </c>
      <c r="G37" s="157"/>
      <c r="H37" s="314">
        <v>90</v>
      </c>
      <c r="I37" s="210">
        <v>24</v>
      </c>
      <c r="J37" s="158">
        <v>24</v>
      </c>
      <c r="K37" s="311">
        <f t="shared" si="0"/>
        <v>85</v>
      </c>
      <c r="L37" s="233"/>
      <c r="M37" s="201" t="s">
        <v>102</v>
      </c>
      <c r="N37" s="204"/>
      <c r="O37" s="205"/>
    </row>
    <row r="38" spans="1:17" ht="18" customHeight="1" thickBot="1" x14ac:dyDescent="0.35">
      <c r="C38" s="140"/>
      <c r="D38" s="140"/>
      <c r="E38" s="140"/>
      <c r="F38" s="160"/>
      <c r="G38" s="160"/>
      <c r="H38" s="161">
        <f>SUM(H34:H37)</f>
        <v>279.95</v>
      </c>
      <c r="I38" s="164"/>
      <c r="J38" s="141"/>
      <c r="K38" s="312">
        <f>K37</f>
        <v>85</v>
      </c>
      <c r="L38" s="162"/>
      <c r="M38" s="141"/>
      <c r="Q38" s="125">
        <f>K38</f>
        <v>85</v>
      </c>
    </row>
    <row r="39" spans="1:17" ht="18" customHeight="1" x14ac:dyDescent="0.3">
      <c r="C39" s="140"/>
      <c r="D39" s="140"/>
      <c r="E39" s="140"/>
      <c r="F39" s="160"/>
      <c r="G39" s="160"/>
      <c r="H39" s="164"/>
      <c r="I39" s="164"/>
      <c r="J39" s="141"/>
      <c r="K39" s="162"/>
      <c r="L39" s="162"/>
      <c r="M39" s="141"/>
    </row>
    <row r="40" spans="1:17" ht="16.2" x14ac:dyDescent="0.35">
      <c r="A40" s="165" t="s">
        <v>20</v>
      </c>
      <c r="B40" s="166"/>
      <c r="C40" s="166"/>
      <c r="E40" s="167" t="s">
        <v>56</v>
      </c>
      <c r="H40" s="165"/>
      <c r="I40" s="165"/>
      <c r="J40" s="165"/>
      <c r="M40" s="167"/>
    </row>
    <row r="41" spans="1:17" ht="9.75" customHeight="1" x14ac:dyDescent="0.35">
      <c r="A41" s="168"/>
      <c r="B41" s="166"/>
      <c r="C41" s="166"/>
      <c r="E41" s="167"/>
      <c r="H41" s="165"/>
      <c r="I41" s="165"/>
      <c r="J41" s="165"/>
      <c r="M41" s="169"/>
    </row>
    <row r="42" spans="1:17" ht="16.2" x14ac:dyDescent="0.35">
      <c r="A42" s="165" t="s">
        <v>26</v>
      </c>
      <c r="B42" s="166"/>
      <c r="C42" s="166"/>
      <c r="E42" s="167" t="s">
        <v>62</v>
      </c>
      <c r="H42" s="165"/>
      <c r="I42" s="165"/>
      <c r="J42" s="165"/>
      <c r="M42" s="167"/>
    </row>
    <row r="43" spans="1:17" ht="7.5" customHeight="1" x14ac:dyDescent="0.3"/>
  </sheetData>
  <mergeCells count="31">
    <mergeCell ref="A34:A37"/>
    <mergeCell ref="C26:E26"/>
    <mergeCell ref="M26:O26"/>
    <mergeCell ref="A27:A30"/>
    <mergeCell ref="C33:E33"/>
    <mergeCell ref="M33:O33"/>
    <mergeCell ref="C19:E19"/>
    <mergeCell ref="M19:O19"/>
    <mergeCell ref="A20:A23"/>
    <mergeCell ref="A1:O1"/>
    <mergeCell ref="A2:O2"/>
    <mergeCell ref="A3:O3"/>
    <mergeCell ref="A4:O4"/>
    <mergeCell ref="M11:O12"/>
    <mergeCell ref="E11:L11"/>
    <mergeCell ref="E6:L6"/>
    <mergeCell ref="A9:C9"/>
    <mergeCell ref="D9:M9"/>
    <mergeCell ref="A10:C10"/>
    <mergeCell ref="M10:O10"/>
    <mergeCell ref="E7:L7"/>
    <mergeCell ref="E8:L8"/>
    <mergeCell ref="E10:L10"/>
    <mergeCell ref="A8:C8"/>
    <mergeCell ref="A11:C11"/>
    <mergeCell ref="A16:B16"/>
    <mergeCell ref="E15:L15"/>
    <mergeCell ref="A13:C13"/>
    <mergeCell ref="E13:L13"/>
    <mergeCell ref="A14:B14"/>
    <mergeCell ref="A15:B15"/>
  </mergeCells>
  <printOptions horizontalCentered="1"/>
  <pageMargins left="0" right="0" top="0" bottom="0" header="0" footer="0"/>
  <pageSetup paperSize="9" scale="74" firstPageNumber="0" fitToHeight="3" orientation="landscape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BreakPreview" topLeftCell="A11" zoomScale="102" zoomScaleSheetLayoutView="102" workbookViewId="0">
      <selection activeCell="A29" sqref="A29"/>
    </sheetView>
  </sheetViews>
  <sheetFormatPr defaultColWidth="8.6640625" defaultRowHeight="13.2" x14ac:dyDescent="0.25"/>
  <cols>
    <col min="1" max="1" width="4.5546875" style="80" customWidth="1"/>
    <col min="2" max="2" width="36.5546875" style="40" customWidth="1"/>
    <col min="3" max="3" width="26" style="40" customWidth="1"/>
    <col min="4" max="4" width="9.5546875" style="40" customWidth="1"/>
    <col min="5" max="5" width="39.109375" style="40" customWidth="1"/>
    <col min="6" max="6" width="12.33203125" style="40" customWidth="1"/>
    <col min="7" max="256" width="8.6640625" style="40"/>
    <col min="257" max="257" width="4.5546875" style="40" customWidth="1"/>
    <col min="258" max="258" width="36.44140625" style="40" customWidth="1"/>
    <col min="259" max="259" width="26.33203125" style="40" customWidth="1"/>
    <col min="260" max="260" width="9.5546875" style="40" customWidth="1"/>
    <col min="261" max="261" width="36.44140625" style="40" customWidth="1"/>
    <col min="262" max="262" width="13.6640625" style="40" customWidth="1"/>
    <col min="263" max="512" width="8.6640625" style="40"/>
    <col min="513" max="513" width="4.5546875" style="40" customWidth="1"/>
    <col min="514" max="514" width="36.44140625" style="40" customWidth="1"/>
    <col min="515" max="515" width="26.33203125" style="40" customWidth="1"/>
    <col min="516" max="516" width="9.5546875" style="40" customWidth="1"/>
    <col min="517" max="517" width="36.44140625" style="40" customWidth="1"/>
    <col min="518" max="518" width="13.6640625" style="40" customWidth="1"/>
    <col min="519" max="768" width="8.6640625" style="40"/>
    <col min="769" max="769" width="4.5546875" style="40" customWidth="1"/>
    <col min="770" max="770" width="36.44140625" style="40" customWidth="1"/>
    <col min="771" max="771" width="26.33203125" style="40" customWidth="1"/>
    <col min="772" max="772" width="9.5546875" style="40" customWidth="1"/>
    <col min="773" max="773" width="36.44140625" style="40" customWidth="1"/>
    <col min="774" max="774" width="13.6640625" style="40" customWidth="1"/>
    <col min="775" max="16384" width="8.6640625" style="40"/>
  </cols>
  <sheetData>
    <row r="1" spans="1:8" s="35" customFormat="1" ht="15" customHeight="1" x14ac:dyDescent="0.3">
      <c r="A1" s="291" t="s">
        <v>141</v>
      </c>
      <c r="B1" s="291"/>
      <c r="C1" s="291"/>
      <c r="D1" s="291"/>
      <c r="E1" s="291"/>
      <c r="F1" s="291"/>
      <c r="G1" s="81"/>
      <c r="H1" s="34"/>
    </row>
    <row r="2" spans="1:8" s="35" customFormat="1" ht="15" customHeight="1" x14ac:dyDescent="0.3">
      <c r="A2" s="291" t="s">
        <v>72</v>
      </c>
      <c r="B2" s="291"/>
      <c r="C2" s="291"/>
      <c r="D2" s="291"/>
      <c r="E2" s="291"/>
      <c r="F2" s="291"/>
      <c r="G2" s="82"/>
      <c r="H2" s="34"/>
    </row>
    <row r="3" spans="1:8" s="35" customFormat="1" ht="15" customHeight="1" x14ac:dyDescent="0.3">
      <c r="A3" s="291" t="s">
        <v>52</v>
      </c>
      <c r="B3" s="291"/>
      <c r="C3" s="291"/>
      <c r="D3" s="291"/>
      <c r="E3" s="291"/>
      <c r="F3" s="291"/>
      <c r="G3" s="82"/>
      <c r="H3" s="34"/>
    </row>
    <row r="4" spans="1:8" s="35" customFormat="1" ht="15" customHeight="1" x14ac:dyDescent="0.3">
      <c r="A4" s="291"/>
      <c r="B4" s="291"/>
      <c r="C4" s="291"/>
      <c r="D4" s="291"/>
      <c r="E4" s="291"/>
      <c r="F4" s="291"/>
      <c r="G4" s="82"/>
      <c r="H4" s="34"/>
    </row>
    <row r="5" spans="1:8" ht="15.6" x14ac:dyDescent="0.3">
      <c r="A5" s="291"/>
      <c r="B5" s="291"/>
      <c r="C5" s="291"/>
      <c r="D5" s="291"/>
      <c r="E5" s="291"/>
      <c r="F5" s="291"/>
    </row>
    <row r="6" spans="1:8" ht="15.6" x14ac:dyDescent="0.3">
      <c r="A6" s="291" t="s">
        <v>44</v>
      </c>
      <c r="B6" s="291"/>
      <c r="C6" s="291"/>
      <c r="D6" s="291"/>
      <c r="E6" s="291"/>
      <c r="F6" s="291"/>
    </row>
    <row r="7" spans="1:8" ht="15.6" x14ac:dyDescent="0.3">
      <c r="A7" s="291" t="s">
        <v>143</v>
      </c>
      <c r="B7" s="291"/>
      <c r="C7" s="291"/>
      <c r="D7" s="291"/>
      <c r="E7" s="291"/>
      <c r="F7" s="291"/>
    </row>
    <row r="8" spans="1:8" s="83" customFormat="1" ht="15.6" x14ac:dyDescent="0.3">
      <c r="A8" s="292" t="s">
        <v>71</v>
      </c>
      <c r="B8" s="292"/>
      <c r="C8" s="292"/>
      <c r="D8" s="292"/>
      <c r="E8" s="292"/>
      <c r="F8" s="292"/>
    </row>
    <row r="9" spans="1:8" ht="15.6" x14ac:dyDescent="0.3">
      <c r="A9" s="291"/>
      <c r="B9" s="291"/>
      <c r="C9" s="291"/>
      <c r="D9" s="291"/>
      <c r="E9" s="291"/>
      <c r="F9" s="291"/>
    </row>
    <row r="10" spans="1:8" ht="16.2" x14ac:dyDescent="0.35">
      <c r="A10" s="64"/>
      <c r="B10" s="6" t="s">
        <v>144</v>
      </c>
      <c r="C10" s="36"/>
      <c r="D10" s="65"/>
      <c r="E10" s="65"/>
      <c r="F10" s="66"/>
    </row>
    <row r="11" spans="1:8" ht="19.5" customHeight="1" x14ac:dyDescent="0.25">
      <c r="B11" s="79" t="s">
        <v>54</v>
      </c>
    </row>
    <row r="12" spans="1:8" ht="10.5" customHeight="1" x14ac:dyDescent="0.25">
      <c r="A12" s="102"/>
    </row>
    <row r="13" spans="1:8" ht="30" customHeight="1" x14ac:dyDescent="0.25">
      <c r="A13" s="31" t="s">
        <v>34</v>
      </c>
      <c r="B13" s="67" t="s">
        <v>9</v>
      </c>
      <c r="C13" s="31" t="s">
        <v>35</v>
      </c>
      <c r="D13" s="68" t="s">
        <v>36</v>
      </c>
      <c r="E13" s="31" t="s">
        <v>37</v>
      </c>
      <c r="F13" s="69" t="s">
        <v>38</v>
      </c>
    </row>
    <row r="14" spans="1:8" ht="20.100000000000001" customHeight="1" x14ac:dyDescent="0.25">
      <c r="A14" s="70">
        <v>1</v>
      </c>
      <c r="B14" s="124" t="s">
        <v>74</v>
      </c>
      <c r="C14" s="123" t="s">
        <v>39</v>
      </c>
      <c r="D14" s="31" t="s">
        <v>45</v>
      </c>
      <c r="E14" s="31" t="s">
        <v>73</v>
      </c>
      <c r="F14" s="31" t="s">
        <v>139</v>
      </c>
    </row>
    <row r="15" spans="1:8" ht="20.100000000000001" customHeight="1" x14ac:dyDescent="0.25">
      <c r="A15" s="70">
        <v>2</v>
      </c>
      <c r="B15" s="124" t="s">
        <v>75</v>
      </c>
      <c r="C15" s="123" t="s">
        <v>40</v>
      </c>
      <c r="D15" s="31" t="s">
        <v>46</v>
      </c>
      <c r="E15" s="31" t="s">
        <v>73</v>
      </c>
      <c r="F15" s="31" t="s">
        <v>139</v>
      </c>
    </row>
    <row r="16" spans="1:8" s="80" customFormat="1" ht="20.100000000000001" customHeight="1" x14ac:dyDescent="0.25">
      <c r="A16" s="70">
        <v>3</v>
      </c>
      <c r="B16" s="124" t="s">
        <v>76</v>
      </c>
      <c r="C16" s="123" t="s">
        <v>41</v>
      </c>
      <c r="D16" s="31" t="s">
        <v>46</v>
      </c>
      <c r="E16" s="31" t="s">
        <v>73</v>
      </c>
      <c r="F16" s="31" t="s">
        <v>139</v>
      </c>
    </row>
    <row r="17" spans="1:8" ht="20.100000000000001" customHeight="1" x14ac:dyDescent="0.25">
      <c r="A17" s="70">
        <v>4</v>
      </c>
      <c r="B17" s="124" t="s">
        <v>77</v>
      </c>
      <c r="C17" s="123" t="s">
        <v>41</v>
      </c>
      <c r="D17" s="31" t="s">
        <v>46</v>
      </c>
      <c r="E17" s="31" t="s">
        <v>73</v>
      </c>
      <c r="F17" s="31" t="s">
        <v>139</v>
      </c>
    </row>
    <row r="18" spans="1:8" ht="20.100000000000001" customHeight="1" x14ac:dyDescent="0.25">
      <c r="A18" s="70">
        <v>5</v>
      </c>
      <c r="B18" s="124" t="s">
        <v>78</v>
      </c>
      <c r="C18" s="123" t="s">
        <v>41</v>
      </c>
      <c r="D18" s="31" t="s">
        <v>46</v>
      </c>
      <c r="E18" s="31" t="s">
        <v>73</v>
      </c>
      <c r="F18" s="31" t="s">
        <v>139</v>
      </c>
    </row>
    <row r="19" spans="1:8" ht="20.100000000000001" customHeight="1" x14ac:dyDescent="0.25">
      <c r="A19" s="70">
        <v>6</v>
      </c>
      <c r="B19" s="124" t="s">
        <v>80</v>
      </c>
      <c r="C19" s="123" t="s">
        <v>41</v>
      </c>
      <c r="D19" s="31" t="s">
        <v>46</v>
      </c>
      <c r="E19" s="31" t="s">
        <v>73</v>
      </c>
      <c r="F19" s="31" t="s">
        <v>139</v>
      </c>
    </row>
    <row r="20" spans="1:8" ht="20.100000000000001" customHeight="1" x14ac:dyDescent="0.25">
      <c r="A20" s="70">
        <v>7</v>
      </c>
      <c r="B20" s="124" t="s">
        <v>82</v>
      </c>
      <c r="C20" s="123" t="s">
        <v>41</v>
      </c>
      <c r="D20" s="31" t="s">
        <v>46</v>
      </c>
      <c r="E20" s="31" t="s">
        <v>73</v>
      </c>
      <c r="F20" s="31" t="s">
        <v>139</v>
      </c>
    </row>
    <row r="21" spans="1:8" ht="20.100000000000001" customHeight="1" x14ac:dyDescent="0.25">
      <c r="A21" s="318">
        <v>9</v>
      </c>
      <c r="B21" s="124" t="s">
        <v>187</v>
      </c>
      <c r="C21" s="123" t="s">
        <v>41</v>
      </c>
      <c r="D21" s="122" t="s">
        <v>46</v>
      </c>
      <c r="E21" s="237" t="s">
        <v>188</v>
      </c>
      <c r="F21" s="122" t="s">
        <v>139</v>
      </c>
    </row>
    <row r="22" spans="1:8" ht="20.100000000000001" customHeight="1" x14ac:dyDescent="0.25">
      <c r="A22" s="70">
        <v>10</v>
      </c>
      <c r="B22" s="124" t="s">
        <v>79</v>
      </c>
      <c r="C22" s="123" t="s">
        <v>41</v>
      </c>
      <c r="D22" s="31" t="s">
        <v>47</v>
      </c>
      <c r="E22" s="31" t="s">
        <v>73</v>
      </c>
      <c r="F22" s="31" t="s">
        <v>139</v>
      </c>
    </row>
    <row r="23" spans="1:8" ht="20.100000000000001" customHeight="1" x14ac:dyDescent="0.25">
      <c r="A23" s="70">
        <v>11</v>
      </c>
      <c r="B23" s="124" t="s">
        <v>81</v>
      </c>
      <c r="C23" s="123" t="s">
        <v>41</v>
      </c>
      <c r="D23" s="31" t="s">
        <v>47</v>
      </c>
      <c r="E23" s="31" t="s">
        <v>73</v>
      </c>
      <c r="F23" s="31" t="s">
        <v>140</v>
      </c>
    </row>
    <row r="24" spans="1:8" ht="20.100000000000001" customHeight="1" x14ac:dyDescent="0.25">
      <c r="A24" s="70">
        <v>12</v>
      </c>
      <c r="B24" s="124" t="s">
        <v>83</v>
      </c>
      <c r="C24" s="123" t="s">
        <v>41</v>
      </c>
      <c r="D24" s="31" t="s">
        <v>47</v>
      </c>
      <c r="E24" s="31" t="s">
        <v>73</v>
      </c>
      <c r="F24" s="31" t="s">
        <v>139</v>
      </c>
    </row>
    <row r="25" spans="1:8" ht="20.100000000000001" customHeight="1" x14ac:dyDescent="0.25">
      <c r="A25" s="70">
        <v>13</v>
      </c>
      <c r="B25" s="124" t="s">
        <v>84</v>
      </c>
      <c r="C25" s="123" t="s">
        <v>41</v>
      </c>
      <c r="D25" s="31" t="s">
        <v>47</v>
      </c>
      <c r="E25" s="31" t="s">
        <v>91</v>
      </c>
      <c r="F25" s="31" t="s">
        <v>139</v>
      </c>
    </row>
    <row r="26" spans="1:8" ht="20.100000000000001" customHeight="1" x14ac:dyDescent="0.25">
      <c r="A26" s="70">
        <v>14</v>
      </c>
      <c r="B26" s="124" t="s">
        <v>86</v>
      </c>
      <c r="C26" s="123" t="s">
        <v>41</v>
      </c>
      <c r="D26" s="31" t="s">
        <v>47</v>
      </c>
      <c r="E26" s="31" t="s">
        <v>73</v>
      </c>
      <c r="F26" s="31" t="s">
        <v>139</v>
      </c>
    </row>
    <row r="27" spans="1:8" ht="20.100000000000001" customHeight="1" x14ac:dyDescent="0.25">
      <c r="A27" s="70">
        <v>15</v>
      </c>
      <c r="B27" s="124" t="s">
        <v>87</v>
      </c>
      <c r="C27" s="123" t="s">
        <v>41</v>
      </c>
      <c r="D27" s="31" t="s">
        <v>47</v>
      </c>
      <c r="E27" s="31" t="s">
        <v>73</v>
      </c>
      <c r="F27" s="31" t="s">
        <v>140</v>
      </c>
    </row>
    <row r="28" spans="1:8" ht="20.100000000000001" customHeight="1" x14ac:dyDescent="0.25">
      <c r="A28" s="70">
        <v>16</v>
      </c>
      <c r="B28" s="124" t="s">
        <v>85</v>
      </c>
      <c r="C28" s="123" t="s">
        <v>41</v>
      </c>
      <c r="D28" s="31" t="s">
        <v>89</v>
      </c>
      <c r="E28" s="31" t="s">
        <v>73</v>
      </c>
      <c r="F28" s="31" t="s">
        <v>139</v>
      </c>
    </row>
    <row r="29" spans="1:8" ht="20.100000000000001" customHeight="1" x14ac:dyDescent="0.25">
      <c r="A29" s="70">
        <v>17</v>
      </c>
      <c r="B29" s="124" t="s">
        <v>88</v>
      </c>
      <c r="C29" s="123" t="s">
        <v>41</v>
      </c>
      <c r="D29" s="31" t="s">
        <v>89</v>
      </c>
      <c r="E29" s="31" t="s">
        <v>90</v>
      </c>
      <c r="F29" s="31" t="s">
        <v>139</v>
      </c>
    </row>
    <row r="32" spans="1:8" ht="16.2" x14ac:dyDescent="0.35">
      <c r="B32" s="61" t="s">
        <v>20</v>
      </c>
      <c r="C32" s="62"/>
      <c r="D32" s="62"/>
      <c r="E32" s="37" t="s">
        <v>56</v>
      </c>
      <c r="H32" s="37"/>
    </row>
    <row r="33" spans="2:8" ht="16.2" x14ac:dyDescent="0.35">
      <c r="B33" s="61"/>
      <c r="C33" s="62"/>
      <c r="D33" s="62"/>
      <c r="E33" s="37"/>
      <c r="H33" s="37"/>
    </row>
    <row r="34" spans="2:8" ht="16.2" x14ac:dyDescent="0.35">
      <c r="B34" s="61" t="s">
        <v>21</v>
      </c>
      <c r="C34" s="62"/>
      <c r="D34" s="62"/>
      <c r="E34" s="37" t="s">
        <v>62</v>
      </c>
      <c r="H34" s="37"/>
    </row>
  </sheetData>
  <mergeCells count="9">
    <mergeCell ref="A7:F7"/>
    <mergeCell ref="A8:F8"/>
    <mergeCell ref="A9:F9"/>
    <mergeCell ref="A1:F1"/>
    <mergeCell ref="A2:F2"/>
    <mergeCell ref="A3:F3"/>
    <mergeCell ref="A4:F4"/>
    <mergeCell ref="A5:F5"/>
    <mergeCell ref="A6:F6"/>
  </mergeCells>
  <pageMargins left="0.51181102362204722" right="0.51181102362204722" top="0.15748031496062992" bottom="0.15748031496062992" header="0.31496062992125984" footer="0.31496062992125984"/>
  <pageSetup paperSize="9" scale="73" orientation="portrait" horizontalDpi="4294967293" r:id="rId1"/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X52"/>
  <sheetViews>
    <sheetView tabSelected="1" view="pageBreakPreview" zoomScale="85" zoomScaleNormal="90" zoomScaleSheetLayoutView="85" workbookViewId="0">
      <selection activeCell="AG50" sqref="AG50"/>
    </sheetView>
  </sheetViews>
  <sheetFormatPr defaultColWidth="8.6640625" defaultRowHeight="13.2" x14ac:dyDescent="0.25"/>
  <cols>
    <col min="1" max="1" width="7.5546875" customWidth="1"/>
    <col min="2" max="2" width="28.33203125" customWidth="1"/>
    <col min="3" max="3" width="5.33203125" style="41" customWidth="1"/>
    <col min="4" max="14" width="5.33203125" customWidth="1"/>
    <col min="15" max="20" width="5.33203125" style="40" customWidth="1"/>
    <col min="21" max="23" width="5.33203125" customWidth="1"/>
    <col min="24" max="34" width="5.109375" style="40" customWidth="1"/>
    <col min="35" max="35" width="5.5546875" style="40" customWidth="1"/>
    <col min="36" max="36" width="11.6640625" style="40" customWidth="1"/>
    <col min="37" max="37" width="9.5546875" style="40" customWidth="1"/>
    <col min="38" max="41" width="11.44140625" customWidth="1"/>
  </cols>
  <sheetData>
    <row r="1" spans="1:1012" s="40" customFormat="1" ht="18.75" customHeight="1" x14ac:dyDescent="0.3">
      <c r="A1" s="266" t="s">
        <v>168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</row>
    <row r="2" spans="1:1012" s="40" customFormat="1" ht="18.75" customHeight="1" x14ac:dyDescent="0.3">
      <c r="A2" s="266" t="s">
        <v>53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  <c r="ALX2" s="38"/>
    </row>
    <row r="3" spans="1:1012" s="40" customFormat="1" ht="18.75" customHeight="1" x14ac:dyDescent="0.3">
      <c r="A3" s="3"/>
      <c r="B3" s="3"/>
      <c r="C3" s="3"/>
      <c r="D3" s="3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3"/>
      <c r="AK3" s="3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  <c r="ALX3" s="38"/>
    </row>
    <row r="4" spans="1:1012" s="40" customFormat="1" ht="10.5" customHeight="1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116"/>
      <c r="P4" s="116"/>
      <c r="Q4" s="116"/>
      <c r="R4" s="116"/>
      <c r="S4" s="116"/>
      <c r="T4" s="116"/>
      <c r="U4" s="88"/>
      <c r="V4" s="88"/>
      <c r="W4" s="88"/>
      <c r="X4" s="88"/>
      <c r="Y4" s="88"/>
      <c r="Z4" s="8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8"/>
      <c r="ZQ4" s="38"/>
      <c r="ZR4" s="38"/>
      <c r="ZS4" s="38"/>
      <c r="ZT4" s="38"/>
      <c r="ZU4" s="38"/>
      <c r="ZV4" s="38"/>
      <c r="ZW4" s="38"/>
      <c r="ZX4" s="38"/>
      <c r="ZY4" s="38"/>
      <c r="ZZ4" s="38"/>
      <c r="AAA4" s="38"/>
      <c r="AAB4" s="38"/>
      <c r="AAC4" s="38"/>
      <c r="AAD4" s="38"/>
      <c r="AAE4" s="38"/>
      <c r="AAF4" s="38"/>
      <c r="AAG4" s="38"/>
      <c r="AAH4" s="38"/>
      <c r="AAI4" s="38"/>
      <c r="AAJ4" s="38"/>
      <c r="AAK4" s="38"/>
      <c r="AAL4" s="38"/>
      <c r="AAM4" s="38"/>
      <c r="AAN4" s="38"/>
      <c r="AAO4" s="38"/>
      <c r="AAP4" s="38"/>
      <c r="AAQ4" s="38"/>
      <c r="AAR4" s="38"/>
      <c r="AAS4" s="38"/>
      <c r="AAT4" s="38"/>
      <c r="AAU4" s="38"/>
      <c r="AAV4" s="38"/>
      <c r="AAW4" s="38"/>
      <c r="AAX4" s="38"/>
      <c r="AAY4" s="38"/>
      <c r="AAZ4" s="38"/>
      <c r="ABA4" s="38"/>
      <c r="ABB4" s="38"/>
      <c r="ABC4" s="38"/>
      <c r="ABD4" s="38"/>
      <c r="ABE4" s="38"/>
      <c r="ABF4" s="38"/>
      <c r="ABG4" s="38"/>
      <c r="ABH4" s="38"/>
      <c r="ABI4" s="38"/>
      <c r="ABJ4" s="38"/>
      <c r="ABK4" s="38"/>
      <c r="ABL4" s="38"/>
      <c r="ABM4" s="38"/>
      <c r="ABN4" s="38"/>
      <c r="ABO4" s="38"/>
      <c r="ABP4" s="38"/>
      <c r="ABQ4" s="38"/>
      <c r="ABR4" s="38"/>
      <c r="ABS4" s="38"/>
      <c r="ABT4" s="38"/>
      <c r="ABU4" s="38"/>
      <c r="ABV4" s="38"/>
      <c r="ABW4" s="38"/>
      <c r="ABX4" s="38"/>
      <c r="ABY4" s="38"/>
      <c r="ABZ4" s="38"/>
      <c r="ACA4" s="38"/>
      <c r="ACB4" s="38"/>
      <c r="ACC4" s="38"/>
      <c r="ACD4" s="38"/>
      <c r="ACE4" s="38"/>
      <c r="ACF4" s="38"/>
      <c r="ACG4" s="38"/>
      <c r="ACH4" s="38"/>
      <c r="ACI4" s="38"/>
      <c r="ACJ4" s="38"/>
      <c r="ACK4" s="38"/>
      <c r="ACL4" s="38"/>
      <c r="ACM4" s="38"/>
      <c r="ACN4" s="38"/>
      <c r="ACO4" s="38"/>
      <c r="ACP4" s="38"/>
      <c r="ACQ4" s="38"/>
      <c r="ACR4" s="38"/>
      <c r="ACS4" s="38"/>
      <c r="ACT4" s="38"/>
      <c r="ACU4" s="38"/>
      <c r="ACV4" s="38"/>
      <c r="ACW4" s="38"/>
      <c r="ACX4" s="38"/>
      <c r="ACY4" s="38"/>
      <c r="ACZ4" s="38"/>
      <c r="ADA4" s="38"/>
      <c r="ADB4" s="38"/>
      <c r="ADC4" s="38"/>
      <c r="ADD4" s="38"/>
      <c r="ADE4" s="38"/>
      <c r="ADF4" s="38"/>
      <c r="ADG4" s="38"/>
      <c r="ADH4" s="38"/>
      <c r="ADI4" s="38"/>
      <c r="ADJ4" s="38"/>
      <c r="ADK4" s="38"/>
      <c r="ADL4" s="38"/>
      <c r="ADM4" s="38"/>
      <c r="ADN4" s="38"/>
      <c r="ADO4" s="38"/>
      <c r="ADP4" s="38"/>
      <c r="ADQ4" s="38"/>
      <c r="ADR4" s="38"/>
      <c r="ADS4" s="38"/>
      <c r="ADT4" s="38"/>
      <c r="ADU4" s="38"/>
      <c r="ADV4" s="38"/>
      <c r="ADW4" s="38"/>
      <c r="ADX4" s="38"/>
      <c r="ADY4" s="38"/>
      <c r="ADZ4" s="38"/>
      <c r="AEA4" s="38"/>
      <c r="AEB4" s="38"/>
      <c r="AEC4" s="38"/>
      <c r="AED4" s="38"/>
      <c r="AEE4" s="38"/>
      <c r="AEF4" s="38"/>
      <c r="AEG4" s="38"/>
      <c r="AEH4" s="38"/>
      <c r="AEI4" s="38"/>
      <c r="AEJ4" s="38"/>
      <c r="AEK4" s="38"/>
      <c r="AEL4" s="38"/>
      <c r="AEM4" s="38"/>
      <c r="AEN4" s="38"/>
      <c r="AEO4" s="38"/>
      <c r="AEP4" s="38"/>
      <c r="AEQ4" s="38"/>
      <c r="AER4" s="38"/>
      <c r="AES4" s="38"/>
      <c r="AET4" s="38"/>
      <c r="AEU4" s="38"/>
      <c r="AEV4" s="38"/>
      <c r="AEW4" s="38"/>
      <c r="AEX4" s="38"/>
      <c r="AEY4" s="38"/>
      <c r="AEZ4" s="38"/>
      <c r="AFA4" s="38"/>
      <c r="AFB4" s="38"/>
      <c r="AFC4" s="38"/>
      <c r="AFD4" s="38"/>
      <c r="AFE4" s="38"/>
      <c r="AFF4" s="38"/>
      <c r="AFG4" s="38"/>
      <c r="AFH4" s="38"/>
      <c r="AFI4" s="38"/>
      <c r="AFJ4" s="38"/>
      <c r="AFK4" s="38"/>
      <c r="AFL4" s="38"/>
      <c r="AFM4" s="38"/>
      <c r="AFN4" s="38"/>
      <c r="AFO4" s="38"/>
      <c r="AFP4" s="38"/>
      <c r="AFQ4" s="38"/>
      <c r="AFR4" s="38"/>
      <c r="AFS4" s="38"/>
      <c r="AFT4" s="38"/>
      <c r="AFU4" s="38"/>
      <c r="AFV4" s="38"/>
      <c r="AFW4" s="38"/>
      <c r="AFX4" s="38"/>
      <c r="AFY4" s="38"/>
      <c r="AFZ4" s="38"/>
      <c r="AGA4" s="38"/>
      <c r="AGB4" s="38"/>
      <c r="AGC4" s="38"/>
      <c r="AGD4" s="38"/>
      <c r="AGE4" s="38"/>
      <c r="AGF4" s="38"/>
      <c r="AGG4" s="38"/>
      <c r="AGH4" s="38"/>
      <c r="AGI4" s="38"/>
      <c r="AGJ4" s="38"/>
      <c r="AGK4" s="38"/>
      <c r="AGL4" s="38"/>
      <c r="AGM4" s="38"/>
      <c r="AGN4" s="38"/>
      <c r="AGO4" s="38"/>
      <c r="AGP4" s="38"/>
      <c r="AGQ4" s="38"/>
      <c r="AGR4" s="38"/>
      <c r="AGS4" s="38"/>
      <c r="AGT4" s="38"/>
      <c r="AGU4" s="38"/>
      <c r="AGV4" s="38"/>
      <c r="AGW4" s="38"/>
      <c r="AGX4" s="38"/>
      <c r="AGY4" s="38"/>
      <c r="AGZ4" s="38"/>
      <c r="AHA4" s="38"/>
      <c r="AHB4" s="38"/>
      <c r="AHC4" s="38"/>
      <c r="AHD4" s="38"/>
      <c r="AHE4" s="38"/>
      <c r="AHF4" s="38"/>
      <c r="AHG4" s="38"/>
      <c r="AHH4" s="38"/>
      <c r="AHI4" s="38"/>
      <c r="AHJ4" s="38"/>
      <c r="AHK4" s="38"/>
      <c r="AHL4" s="38"/>
      <c r="AHM4" s="38"/>
      <c r="AHN4" s="38"/>
      <c r="AHO4" s="38"/>
      <c r="AHP4" s="38"/>
      <c r="AHQ4" s="38"/>
      <c r="AHR4" s="38"/>
      <c r="AHS4" s="38"/>
      <c r="AHT4" s="38"/>
      <c r="AHU4" s="38"/>
      <c r="AHV4" s="38"/>
      <c r="AHW4" s="38"/>
      <c r="AHX4" s="38"/>
      <c r="AHY4" s="38"/>
      <c r="AHZ4" s="38"/>
      <c r="AIA4" s="38"/>
      <c r="AIB4" s="38"/>
      <c r="AIC4" s="38"/>
      <c r="AID4" s="38"/>
      <c r="AIE4" s="38"/>
      <c r="AIF4" s="38"/>
      <c r="AIG4" s="38"/>
      <c r="AIH4" s="38"/>
      <c r="AII4" s="38"/>
      <c r="AIJ4" s="38"/>
      <c r="AIK4" s="38"/>
      <c r="AIL4" s="38"/>
      <c r="AIM4" s="38"/>
      <c r="AIN4" s="38"/>
      <c r="AIO4" s="38"/>
      <c r="AIP4" s="38"/>
      <c r="AIQ4" s="38"/>
      <c r="AIR4" s="38"/>
      <c r="AIS4" s="38"/>
      <c r="AIT4" s="38"/>
      <c r="AIU4" s="38"/>
      <c r="AIV4" s="38"/>
      <c r="AIW4" s="38"/>
      <c r="AIX4" s="38"/>
      <c r="AIY4" s="38"/>
      <c r="AIZ4" s="38"/>
      <c r="AJA4" s="38"/>
      <c r="AJB4" s="38"/>
      <c r="AJC4" s="38"/>
      <c r="AJD4" s="38"/>
      <c r="AJE4" s="38"/>
      <c r="AJF4" s="38"/>
      <c r="AJG4" s="38"/>
      <c r="AJH4" s="38"/>
      <c r="AJI4" s="38"/>
      <c r="AJJ4" s="38"/>
      <c r="AJK4" s="38"/>
      <c r="AJL4" s="38"/>
      <c r="AJM4" s="38"/>
      <c r="AJN4" s="38"/>
      <c r="AJO4" s="38"/>
      <c r="AJP4" s="38"/>
      <c r="AJQ4" s="38"/>
      <c r="AJR4" s="38"/>
      <c r="AJS4" s="38"/>
      <c r="AJT4" s="38"/>
      <c r="AJU4" s="38"/>
      <c r="AJV4" s="38"/>
      <c r="AJW4" s="38"/>
      <c r="AJX4" s="38"/>
      <c r="AJY4" s="38"/>
      <c r="AJZ4" s="38"/>
      <c r="AKA4" s="38"/>
      <c r="AKB4" s="38"/>
      <c r="AKC4" s="38"/>
      <c r="AKD4" s="38"/>
      <c r="AKE4" s="38"/>
      <c r="AKF4" s="38"/>
      <c r="AKG4" s="38"/>
      <c r="AKH4" s="38"/>
      <c r="AKI4" s="38"/>
      <c r="AKJ4" s="38"/>
      <c r="AKK4" s="38"/>
      <c r="AKL4" s="38"/>
      <c r="AKM4" s="38"/>
      <c r="AKN4" s="38"/>
      <c r="AKO4" s="38"/>
      <c r="AKP4" s="38"/>
      <c r="AKQ4" s="38"/>
      <c r="AKR4" s="38"/>
      <c r="AKS4" s="38"/>
      <c r="AKT4" s="38"/>
      <c r="AKU4" s="38"/>
      <c r="AKV4" s="38"/>
      <c r="AKW4" s="38"/>
      <c r="AKX4" s="38"/>
      <c r="AKY4" s="38"/>
      <c r="AKZ4" s="38"/>
      <c r="ALA4" s="38"/>
      <c r="ALB4" s="38"/>
      <c r="ALC4" s="38"/>
      <c r="ALD4" s="38"/>
      <c r="ALE4" s="38"/>
      <c r="ALF4" s="38"/>
      <c r="ALG4" s="38"/>
      <c r="ALH4" s="38"/>
      <c r="ALI4" s="38"/>
      <c r="ALJ4" s="38"/>
      <c r="ALK4" s="38"/>
      <c r="ALL4" s="38"/>
      <c r="ALM4" s="38"/>
      <c r="ALN4" s="38"/>
      <c r="ALO4" s="38"/>
      <c r="ALP4" s="38"/>
      <c r="ALQ4" s="38"/>
      <c r="ALR4" s="38"/>
      <c r="ALS4" s="38"/>
      <c r="ALT4" s="38"/>
      <c r="ALU4" s="38"/>
      <c r="ALV4" s="38"/>
      <c r="ALW4" s="38"/>
      <c r="ALX4" s="38"/>
    </row>
    <row r="5" spans="1:1012" s="40" customFormat="1" ht="18" customHeight="1" x14ac:dyDescent="0.3">
      <c r="A5" s="267" t="s">
        <v>0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  <c r="LC5" s="38"/>
      <c r="LD5" s="38"/>
      <c r="LE5" s="38"/>
      <c r="LF5" s="38"/>
      <c r="LG5" s="38"/>
      <c r="LH5" s="38"/>
      <c r="LI5" s="38"/>
      <c r="LJ5" s="38"/>
      <c r="LK5" s="38"/>
      <c r="LL5" s="38"/>
      <c r="LM5" s="38"/>
      <c r="LN5" s="38"/>
      <c r="LO5" s="38"/>
      <c r="LP5" s="38"/>
      <c r="LQ5" s="38"/>
      <c r="LR5" s="38"/>
      <c r="LS5" s="38"/>
      <c r="LT5" s="38"/>
      <c r="LU5" s="38"/>
      <c r="LV5" s="38"/>
      <c r="LW5" s="38"/>
      <c r="LX5" s="38"/>
      <c r="LY5" s="38"/>
      <c r="LZ5" s="38"/>
      <c r="MA5" s="38"/>
      <c r="MB5" s="38"/>
      <c r="MC5" s="38"/>
      <c r="MD5" s="38"/>
      <c r="ME5" s="38"/>
      <c r="MF5" s="38"/>
      <c r="MG5" s="38"/>
      <c r="MH5" s="38"/>
      <c r="MI5" s="38"/>
      <c r="MJ5" s="38"/>
      <c r="MK5" s="38"/>
      <c r="ML5" s="38"/>
      <c r="MM5" s="38"/>
      <c r="MN5" s="38"/>
      <c r="MO5" s="38"/>
      <c r="MP5" s="38"/>
      <c r="MQ5" s="38"/>
      <c r="MR5" s="38"/>
      <c r="MS5" s="38"/>
      <c r="MT5" s="38"/>
      <c r="MU5" s="38"/>
      <c r="MV5" s="38"/>
      <c r="MW5" s="38"/>
      <c r="MX5" s="38"/>
      <c r="MY5" s="38"/>
      <c r="MZ5" s="38"/>
      <c r="NA5" s="38"/>
      <c r="NB5" s="38"/>
      <c r="NC5" s="38"/>
      <c r="ND5" s="38"/>
      <c r="NE5" s="38"/>
      <c r="NF5" s="38"/>
      <c r="NG5" s="38"/>
      <c r="NH5" s="38"/>
      <c r="NI5" s="38"/>
      <c r="NJ5" s="38"/>
      <c r="NK5" s="38"/>
      <c r="NL5" s="38"/>
      <c r="NM5" s="38"/>
      <c r="NN5" s="38"/>
      <c r="NO5" s="38"/>
      <c r="NP5" s="38"/>
      <c r="NQ5" s="38"/>
      <c r="NR5" s="38"/>
      <c r="NS5" s="38"/>
      <c r="NT5" s="38"/>
      <c r="NU5" s="38"/>
      <c r="NV5" s="38"/>
      <c r="NW5" s="38"/>
      <c r="NX5" s="38"/>
      <c r="NY5" s="38"/>
      <c r="NZ5" s="38"/>
      <c r="OA5" s="38"/>
      <c r="OB5" s="38"/>
      <c r="OC5" s="38"/>
      <c r="OD5" s="38"/>
      <c r="OE5" s="38"/>
      <c r="OF5" s="38"/>
      <c r="OG5" s="38"/>
      <c r="OH5" s="38"/>
      <c r="OI5" s="38"/>
      <c r="OJ5" s="38"/>
      <c r="OK5" s="38"/>
      <c r="OL5" s="38"/>
      <c r="OM5" s="38"/>
      <c r="ON5" s="38"/>
      <c r="OO5" s="38"/>
      <c r="OP5" s="38"/>
      <c r="OQ5" s="38"/>
      <c r="OR5" s="38"/>
      <c r="OS5" s="38"/>
      <c r="OT5" s="38"/>
      <c r="OU5" s="38"/>
      <c r="OV5" s="38"/>
      <c r="OW5" s="38"/>
      <c r="OX5" s="38"/>
      <c r="OY5" s="38"/>
      <c r="OZ5" s="38"/>
      <c r="PA5" s="38"/>
      <c r="PB5" s="38"/>
      <c r="PC5" s="38"/>
      <c r="PD5" s="38"/>
      <c r="PE5" s="38"/>
      <c r="PF5" s="38"/>
      <c r="PG5" s="38"/>
      <c r="PH5" s="38"/>
      <c r="PI5" s="38"/>
      <c r="PJ5" s="38"/>
      <c r="PK5" s="38"/>
      <c r="PL5" s="38"/>
      <c r="PM5" s="38"/>
      <c r="PN5" s="38"/>
      <c r="PO5" s="38"/>
      <c r="PP5" s="38"/>
      <c r="PQ5" s="38"/>
      <c r="PR5" s="38"/>
      <c r="PS5" s="38"/>
      <c r="PT5" s="38"/>
      <c r="PU5" s="38"/>
      <c r="PV5" s="38"/>
      <c r="PW5" s="38"/>
      <c r="PX5" s="38"/>
      <c r="PY5" s="38"/>
      <c r="PZ5" s="38"/>
      <c r="QA5" s="38"/>
      <c r="QB5" s="38"/>
      <c r="QC5" s="38"/>
      <c r="QD5" s="38"/>
      <c r="QE5" s="38"/>
      <c r="QF5" s="38"/>
      <c r="QG5" s="38"/>
      <c r="QH5" s="38"/>
      <c r="QI5" s="38"/>
      <c r="QJ5" s="38"/>
      <c r="QK5" s="38"/>
      <c r="QL5" s="38"/>
      <c r="QM5" s="38"/>
      <c r="QN5" s="38"/>
      <c r="QO5" s="38"/>
      <c r="QP5" s="38"/>
      <c r="QQ5" s="38"/>
      <c r="QR5" s="38"/>
      <c r="QS5" s="38"/>
      <c r="QT5" s="38"/>
      <c r="QU5" s="38"/>
      <c r="QV5" s="38"/>
      <c r="QW5" s="38"/>
      <c r="QX5" s="38"/>
      <c r="QY5" s="38"/>
      <c r="QZ5" s="38"/>
      <c r="RA5" s="38"/>
      <c r="RB5" s="38"/>
      <c r="RC5" s="38"/>
      <c r="RD5" s="38"/>
      <c r="RE5" s="38"/>
      <c r="RF5" s="38"/>
      <c r="RG5" s="38"/>
      <c r="RH5" s="38"/>
      <c r="RI5" s="38"/>
      <c r="RJ5" s="38"/>
      <c r="RK5" s="38"/>
      <c r="RL5" s="38"/>
      <c r="RM5" s="38"/>
      <c r="RN5" s="38"/>
      <c r="RO5" s="38"/>
      <c r="RP5" s="38"/>
      <c r="RQ5" s="38"/>
      <c r="RR5" s="38"/>
      <c r="RS5" s="38"/>
      <c r="RT5" s="38"/>
      <c r="RU5" s="38"/>
      <c r="RV5" s="38"/>
      <c r="RW5" s="38"/>
      <c r="RX5" s="38"/>
      <c r="RY5" s="38"/>
      <c r="RZ5" s="38"/>
      <c r="SA5" s="38"/>
      <c r="SB5" s="38"/>
      <c r="SC5" s="38"/>
      <c r="SD5" s="38"/>
      <c r="SE5" s="38"/>
      <c r="SF5" s="38"/>
      <c r="SG5" s="38"/>
      <c r="SH5" s="38"/>
      <c r="SI5" s="38"/>
      <c r="SJ5" s="38"/>
      <c r="SK5" s="38"/>
      <c r="SL5" s="38"/>
      <c r="SM5" s="38"/>
      <c r="SN5" s="38"/>
      <c r="SO5" s="38"/>
      <c r="SP5" s="38"/>
      <c r="SQ5" s="38"/>
      <c r="SR5" s="38"/>
      <c r="SS5" s="38"/>
      <c r="ST5" s="38"/>
      <c r="SU5" s="38"/>
      <c r="SV5" s="38"/>
      <c r="SW5" s="38"/>
      <c r="SX5" s="38"/>
      <c r="SY5" s="38"/>
      <c r="SZ5" s="38"/>
      <c r="TA5" s="38"/>
      <c r="TB5" s="38"/>
      <c r="TC5" s="38"/>
      <c r="TD5" s="38"/>
      <c r="TE5" s="38"/>
      <c r="TF5" s="38"/>
      <c r="TG5" s="38"/>
      <c r="TH5" s="38"/>
      <c r="TI5" s="38"/>
      <c r="TJ5" s="38"/>
      <c r="TK5" s="38"/>
      <c r="TL5" s="38"/>
      <c r="TM5" s="38"/>
      <c r="TN5" s="38"/>
      <c r="TO5" s="38"/>
      <c r="TP5" s="38"/>
      <c r="TQ5" s="38"/>
      <c r="TR5" s="38"/>
      <c r="TS5" s="38"/>
      <c r="TT5" s="38"/>
      <c r="TU5" s="38"/>
      <c r="TV5" s="38"/>
      <c r="TW5" s="38"/>
      <c r="TX5" s="38"/>
      <c r="TY5" s="38"/>
      <c r="TZ5" s="38"/>
      <c r="UA5" s="38"/>
      <c r="UB5" s="38"/>
      <c r="UC5" s="38"/>
      <c r="UD5" s="38"/>
      <c r="UE5" s="38"/>
      <c r="UF5" s="38"/>
      <c r="UG5" s="38"/>
      <c r="UH5" s="38"/>
      <c r="UI5" s="38"/>
      <c r="UJ5" s="38"/>
      <c r="UK5" s="38"/>
      <c r="UL5" s="38"/>
      <c r="UM5" s="38"/>
      <c r="UN5" s="38"/>
      <c r="UO5" s="38"/>
      <c r="UP5" s="38"/>
      <c r="UQ5" s="38"/>
      <c r="UR5" s="38"/>
      <c r="US5" s="38"/>
      <c r="UT5" s="38"/>
      <c r="UU5" s="38"/>
      <c r="UV5" s="38"/>
      <c r="UW5" s="38"/>
      <c r="UX5" s="38"/>
      <c r="UY5" s="38"/>
      <c r="UZ5" s="38"/>
      <c r="VA5" s="38"/>
      <c r="VB5" s="38"/>
      <c r="VC5" s="38"/>
      <c r="VD5" s="38"/>
      <c r="VE5" s="38"/>
      <c r="VF5" s="38"/>
      <c r="VG5" s="38"/>
      <c r="VH5" s="38"/>
      <c r="VI5" s="38"/>
      <c r="VJ5" s="38"/>
      <c r="VK5" s="38"/>
      <c r="VL5" s="38"/>
      <c r="VM5" s="38"/>
      <c r="VN5" s="38"/>
      <c r="VO5" s="38"/>
      <c r="VP5" s="38"/>
      <c r="VQ5" s="38"/>
      <c r="VR5" s="38"/>
      <c r="VS5" s="38"/>
      <c r="VT5" s="38"/>
      <c r="VU5" s="38"/>
      <c r="VV5" s="38"/>
      <c r="VW5" s="38"/>
      <c r="VX5" s="38"/>
      <c r="VY5" s="38"/>
      <c r="VZ5" s="38"/>
      <c r="WA5" s="38"/>
      <c r="WB5" s="38"/>
      <c r="WC5" s="38"/>
      <c r="WD5" s="38"/>
      <c r="WE5" s="38"/>
      <c r="WF5" s="38"/>
      <c r="WG5" s="38"/>
      <c r="WH5" s="38"/>
      <c r="WI5" s="38"/>
      <c r="WJ5" s="38"/>
      <c r="WK5" s="38"/>
      <c r="WL5" s="38"/>
      <c r="WM5" s="38"/>
      <c r="WN5" s="38"/>
      <c r="WO5" s="38"/>
      <c r="WP5" s="38"/>
      <c r="WQ5" s="38"/>
      <c r="WR5" s="38"/>
      <c r="WS5" s="38"/>
      <c r="WT5" s="38"/>
      <c r="WU5" s="38"/>
      <c r="WV5" s="38"/>
      <c r="WW5" s="38"/>
      <c r="WX5" s="38"/>
      <c r="WY5" s="38"/>
      <c r="WZ5" s="38"/>
      <c r="XA5" s="38"/>
      <c r="XB5" s="38"/>
      <c r="XC5" s="38"/>
      <c r="XD5" s="38"/>
      <c r="XE5" s="38"/>
      <c r="XF5" s="38"/>
      <c r="XG5" s="38"/>
      <c r="XH5" s="38"/>
      <c r="XI5" s="38"/>
      <c r="XJ5" s="38"/>
      <c r="XK5" s="38"/>
      <c r="XL5" s="38"/>
      <c r="XM5" s="38"/>
      <c r="XN5" s="38"/>
      <c r="XO5" s="38"/>
      <c r="XP5" s="38"/>
      <c r="XQ5" s="38"/>
      <c r="XR5" s="38"/>
      <c r="XS5" s="38"/>
      <c r="XT5" s="38"/>
      <c r="XU5" s="38"/>
      <c r="XV5" s="38"/>
      <c r="XW5" s="38"/>
      <c r="XX5" s="38"/>
      <c r="XY5" s="38"/>
      <c r="XZ5" s="38"/>
      <c r="YA5" s="38"/>
      <c r="YB5" s="38"/>
      <c r="YC5" s="38"/>
      <c r="YD5" s="38"/>
      <c r="YE5" s="38"/>
      <c r="YF5" s="38"/>
      <c r="YG5" s="38"/>
      <c r="YH5" s="38"/>
      <c r="YI5" s="38"/>
      <c r="YJ5" s="38"/>
      <c r="YK5" s="38"/>
      <c r="YL5" s="38"/>
      <c r="YM5" s="38"/>
      <c r="YN5" s="38"/>
      <c r="YO5" s="38"/>
      <c r="YP5" s="38"/>
      <c r="YQ5" s="38"/>
      <c r="YR5" s="38"/>
      <c r="YS5" s="38"/>
      <c r="YT5" s="38"/>
      <c r="YU5" s="38"/>
      <c r="YV5" s="38"/>
      <c r="YW5" s="38"/>
      <c r="YX5" s="38"/>
      <c r="YY5" s="38"/>
      <c r="YZ5" s="38"/>
      <c r="ZA5" s="38"/>
      <c r="ZB5" s="38"/>
      <c r="ZC5" s="38"/>
      <c r="ZD5" s="38"/>
      <c r="ZE5" s="38"/>
      <c r="ZF5" s="38"/>
      <c r="ZG5" s="38"/>
      <c r="ZH5" s="38"/>
      <c r="ZI5" s="38"/>
      <c r="ZJ5" s="38"/>
      <c r="ZK5" s="38"/>
      <c r="ZL5" s="38"/>
      <c r="ZM5" s="38"/>
      <c r="ZN5" s="38"/>
      <c r="ZO5" s="38"/>
      <c r="ZP5" s="38"/>
      <c r="ZQ5" s="38"/>
      <c r="ZR5" s="38"/>
      <c r="ZS5" s="38"/>
      <c r="ZT5" s="38"/>
      <c r="ZU5" s="38"/>
      <c r="ZV5" s="38"/>
      <c r="ZW5" s="38"/>
      <c r="ZX5" s="38"/>
      <c r="ZY5" s="38"/>
      <c r="ZZ5" s="38"/>
      <c r="AAA5" s="38"/>
      <c r="AAB5" s="38"/>
      <c r="AAC5" s="38"/>
      <c r="AAD5" s="38"/>
      <c r="AAE5" s="38"/>
      <c r="AAF5" s="38"/>
      <c r="AAG5" s="38"/>
      <c r="AAH5" s="38"/>
      <c r="AAI5" s="38"/>
      <c r="AAJ5" s="38"/>
      <c r="AAK5" s="38"/>
      <c r="AAL5" s="38"/>
      <c r="AAM5" s="38"/>
      <c r="AAN5" s="38"/>
      <c r="AAO5" s="38"/>
      <c r="AAP5" s="38"/>
      <c r="AAQ5" s="38"/>
      <c r="AAR5" s="38"/>
      <c r="AAS5" s="38"/>
      <c r="AAT5" s="38"/>
      <c r="AAU5" s="38"/>
      <c r="AAV5" s="38"/>
      <c r="AAW5" s="38"/>
      <c r="AAX5" s="38"/>
      <c r="AAY5" s="38"/>
      <c r="AAZ5" s="38"/>
      <c r="ABA5" s="38"/>
      <c r="ABB5" s="38"/>
      <c r="ABC5" s="38"/>
      <c r="ABD5" s="38"/>
      <c r="ABE5" s="38"/>
      <c r="ABF5" s="38"/>
      <c r="ABG5" s="38"/>
      <c r="ABH5" s="38"/>
      <c r="ABI5" s="38"/>
      <c r="ABJ5" s="38"/>
      <c r="ABK5" s="38"/>
      <c r="ABL5" s="38"/>
      <c r="ABM5" s="38"/>
      <c r="ABN5" s="38"/>
      <c r="ABO5" s="38"/>
      <c r="ABP5" s="38"/>
      <c r="ABQ5" s="38"/>
      <c r="ABR5" s="38"/>
      <c r="ABS5" s="38"/>
      <c r="ABT5" s="38"/>
      <c r="ABU5" s="38"/>
      <c r="ABV5" s="38"/>
      <c r="ABW5" s="38"/>
      <c r="ABX5" s="38"/>
      <c r="ABY5" s="38"/>
      <c r="ABZ5" s="38"/>
      <c r="ACA5" s="38"/>
      <c r="ACB5" s="38"/>
      <c r="ACC5" s="38"/>
      <c r="ACD5" s="38"/>
      <c r="ACE5" s="38"/>
      <c r="ACF5" s="38"/>
      <c r="ACG5" s="38"/>
      <c r="ACH5" s="38"/>
      <c r="ACI5" s="38"/>
      <c r="ACJ5" s="38"/>
      <c r="ACK5" s="38"/>
      <c r="ACL5" s="38"/>
      <c r="ACM5" s="38"/>
      <c r="ACN5" s="38"/>
      <c r="ACO5" s="38"/>
      <c r="ACP5" s="38"/>
      <c r="ACQ5" s="38"/>
      <c r="ACR5" s="38"/>
      <c r="ACS5" s="38"/>
      <c r="ACT5" s="38"/>
      <c r="ACU5" s="38"/>
      <c r="ACV5" s="38"/>
      <c r="ACW5" s="38"/>
      <c r="ACX5" s="38"/>
      <c r="ACY5" s="38"/>
      <c r="ACZ5" s="38"/>
      <c r="ADA5" s="38"/>
      <c r="ADB5" s="38"/>
      <c r="ADC5" s="38"/>
      <c r="ADD5" s="38"/>
      <c r="ADE5" s="38"/>
      <c r="ADF5" s="38"/>
      <c r="ADG5" s="38"/>
      <c r="ADH5" s="38"/>
      <c r="ADI5" s="38"/>
      <c r="ADJ5" s="38"/>
      <c r="ADK5" s="38"/>
      <c r="ADL5" s="38"/>
      <c r="ADM5" s="38"/>
      <c r="ADN5" s="38"/>
      <c r="ADO5" s="38"/>
      <c r="ADP5" s="38"/>
      <c r="ADQ5" s="38"/>
      <c r="ADR5" s="38"/>
      <c r="ADS5" s="38"/>
      <c r="ADT5" s="38"/>
      <c r="ADU5" s="38"/>
      <c r="ADV5" s="38"/>
      <c r="ADW5" s="38"/>
      <c r="ADX5" s="38"/>
      <c r="ADY5" s="38"/>
      <c r="ADZ5" s="38"/>
      <c r="AEA5" s="38"/>
      <c r="AEB5" s="38"/>
      <c r="AEC5" s="38"/>
      <c r="AED5" s="38"/>
      <c r="AEE5" s="38"/>
      <c r="AEF5" s="38"/>
      <c r="AEG5" s="38"/>
      <c r="AEH5" s="38"/>
      <c r="AEI5" s="38"/>
      <c r="AEJ5" s="38"/>
      <c r="AEK5" s="38"/>
      <c r="AEL5" s="38"/>
      <c r="AEM5" s="38"/>
      <c r="AEN5" s="38"/>
      <c r="AEO5" s="38"/>
      <c r="AEP5" s="38"/>
      <c r="AEQ5" s="38"/>
      <c r="AER5" s="38"/>
      <c r="AES5" s="38"/>
      <c r="AET5" s="38"/>
      <c r="AEU5" s="38"/>
      <c r="AEV5" s="38"/>
      <c r="AEW5" s="38"/>
      <c r="AEX5" s="38"/>
      <c r="AEY5" s="38"/>
      <c r="AEZ5" s="38"/>
      <c r="AFA5" s="38"/>
      <c r="AFB5" s="38"/>
      <c r="AFC5" s="38"/>
      <c r="AFD5" s="38"/>
      <c r="AFE5" s="38"/>
      <c r="AFF5" s="38"/>
      <c r="AFG5" s="38"/>
      <c r="AFH5" s="38"/>
      <c r="AFI5" s="38"/>
      <c r="AFJ5" s="38"/>
      <c r="AFK5" s="38"/>
      <c r="AFL5" s="38"/>
      <c r="AFM5" s="38"/>
      <c r="AFN5" s="38"/>
      <c r="AFO5" s="38"/>
      <c r="AFP5" s="38"/>
      <c r="AFQ5" s="38"/>
      <c r="AFR5" s="38"/>
      <c r="AFS5" s="38"/>
      <c r="AFT5" s="38"/>
      <c r="AFU5" s="38"/>
      <c r="AFV5" s="38"/>
      <c r="AFW5" s="38"/>
      <c r="AFX5" s="38"/>
      <c r="AFY5" s="38"/>
      <c r="AFZ5" s="38"/>
      <c r="AGA5" s="38"/>
      <c r="AGB5" s="38"/>
      <c r="AGC5" s="38"/>
      <c r="AGD5" s="38"/>
      <c r="AGE5" s="38"/>
      <c r="AGF5" s="38"/>
      <c r="AGG5" s="38"/>
      <c r="AGH5" s="38"/>
      <c r="AGI5" s="38"/>
      <c r="AGJ5" s="38"/>
      <c r="AGK5" s="38"/>
      <c r="AGL5" s="38"/>
      <c r="AGM5" s="38"/>
      <c r="AGN5" s="38"/>
      <c r="AGO5" s="38"/>
      <c r="AGP5" s="38"/>
      <c r="AGQ5" s="38"/>
      <c r="AGR5" s="38"/>
      <c r="AGS5" s="38"/>
      <c r="AGT5" s="38"/>
      <c r="AGU5" s="38"/>
      <c r="AGV5" s="38"/>
      <c r="AGW5" s="38"/>
      <c r="AGX5" s="38"/>
      <c r="AGY5" s="38"/>
      <c r="AGZ5" s="38"/>
      <c r="AHA5" s="38"/>
      <c r="AHB5" s="38"/>
      <c r="AHC5" s="38"/>
      <c r="AHD5" s="38"/>
      <c r="AHE5" s="38"/>
      <c r="AHF5" s="38"/>
      <c r="AHG5" s="38"/>
      <c r="AHH5" s="38"/>
      <c r="AHI5" s="38"/>
      <c r="AHJ5" s="38"/>
      <c r="AHK5" s="38"/>
      <c r="AHL5" s="38"/>
      <c r="AHM5" s="38"/>
      <c r="AHN5" s="38"/>
      <c r="AHO5" s="38"/>
      <c r="AHP5" s="38"/>
      <c r="AHQ5" s="38"/>
      <c r="AHR5" s="38"/>
      <c r="AHS5" s="38"/>
      <c r="AHT5" s="38"/>
      <c r="AHU5" s="38"/>
      <c r="AHV5" s="38"/>
      <c r="AHW5" s="38"/>
      <c r="AHX5" s="38"/>
      <c r="AHY5" s="38"/>
      <c r="AHZ5" s="38"/>
      <c r="AIA5" s="38"/>
      <c r="AIB5" s="38"/>
      <c r="AIC5" s="38"/>
      <c r="AID5" s="38"/>
      <c r="AIE5" s="38"/>
      <c r="AIF5" s="38"/>
      <c r="AIG5" s="38"/>
      <c r="AIH5" s="38"/>
      <c r="AII5" s="38"/>
      <c r="AIJ5" s="38"/>
      <c r="AIK5" s="38"/>
      <c r="AIL5" s="38"/>
      <c r="AIM5" s="38"/>
      <c r="AIN5" s="38"/>
      <c r="AIO5" s="38"/>
      <c r="AIP5" s="38"/>
      <c r="AIQ5" s="38"/>
      <c r="AIR5" s="38"/>
      <c r="AIS5" s="38"/>
      <c r="AIT5" s="38"/>
      <c r="AIU5" s="38"/>
      <c r="AIV5" s="38"/>
      <c r="AIW5" s="38"/>
      <c r="AIX5" s="38"/>
      <c r="AIY5" s="38"/>
      <c r="AIZ5" s="38"/>
      <c r="AJA5" s="38"/>
      <c r="AJB5" s="38"/>
      <c r="AJC5" s="38"/>
      <c r="AJD5" s="38"/>
      <c r="AJE5" s="38"/>
      <c r="AJF5" s="38"/>
      <c r="AJG5" s="38"/>
      <c r="AJH5" s="38"/>
      <c r="AJI5" s="38"/>
      <c r="AJJ5" s="38"/>
      <c r="AJK5" s="38"/>
      <c r="AJL5" s="38"/>
      <c r="AJM5" s="38"/>
      <c r="AJN5" s="38"/>
      <c r="AJO5" s="38"/>
      <c r="AJP5" s="38"/>
      <c r="AJQ5" s="38"/>
      <c r="AJR5" s="38"/>
      <c r="AJS5" s="38"/>
      <c r="AJT5" s="38"/>
      <c r="AJU5" s="38"/>
      <c r="AJV5" s="38"/>
      <c r="AJW5" s="38"/>
      <c r="AJX5" s="38"/>
      <c r="AJY5" s="38"/>
      <c r="AJZ5" s="38"/>
      <c r="AKA5" s="38"/>
      <c r="AKB5" s="38"/>
      <c r="AKC5" s="38"/>
      <c r="AKD5" s="38"/>
      <c r="AKE5" s="38"/>
      <c r="AKF5" s="38"/>
      <c r="AKG5" s="38"/>
      <c r="AKH5" s="38"/>
      <c r="AKI5" s="38"/>
      <c r="AKJ5" s="38"/>
      <c r="AKK5" s="38"/>
      <c r="AKL5" s="38"/>
      <c r="AKM5" s="38"/>
      <c r="AKN5" s="38"/>
      <c r="AKO5" s="38"/>
      <c r="AKP5" s="38"/>
      <c r="AKQ5" s="38"/>
      <c r="AKR5" s="38"/>
      <c r="AKS5" s="38"/>
      <c r="AKT5" s="38"/>
      <c r="AKU5" s="38"/>
      <c r="AKV5" s="38"/>
      <c r="AKW5" s="38"/>
      <c r="AKX5" s="38"/>
      <c r="AKY5" s="38"/>
      <c r="AKZ5" s="38"/>
      <c r="ALA5" s="38"/>
      <c r="ALB5" s="38"/>
      <c r="ALC5" s="38"/>
      <c r="ALD5" s="38"/>
      <c r="ALE5" s="38"/>
      <c r="ALF5" s="38"/>
      <c r="ALG5" s="38"/>
      <c r="ALH5" s="38"/>
      <c r="ALI5" s="38"/>
      <c r="ALJ5" s="38"/>
      <c r="ALK5" s="38"/>
      <c r="ALL5" s="38"/>
      <c r="ALM5" s="38"/>
      <c r="ALN5" s="38"/>
      <c r="ALO5" s="38"/>
      <c r="ALP5" s="38"/>
      <c r="ALQ5" s="38"/>
      <c r="ALR5" s="38"/>
      <c r="ALS5" s="38"/>
      <c r="ALT5" s="38"/>
      <c r="ALU5" s="38"/>
      <c r="ALV5" s="38"/>
      <c r="ALW5" s="38"/>
      <c r="ALX5" s="38"/>
    </row>
    <row r="6" spans="1:1012" s="40" customFormat="1" ht="18" customHeight="1" x14ac:dyDescent="0.3">
      <c r="A6" s="267" t="s">
        <v>142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  <c r="OL6" s="38"/>
      <c r="OM6" s="38"/>
      <c r="ON6" s="38"/>
      <c r="OO6" s="38"/>
      <c r="OP6" s="38"/>
      <c r="OQ6" s="38"/>
      <c r="OR6" s="38"/>
      <c r="OS6" s="38"/>
      <c r="OT6" s="38"/>
      <c r="OU6" s="38"/>
      <c r="OV6" s="38"/>
      <c r="OW6" s="38"/>
      <c r="OX6" s="38"/>
      <c r="OY6" s="38"/>
      <c r="OZ6" s="38"/>
      <c r="PA6" s="38"/>
      <c r="PB6" s="38"/>
      <c r="PC6" s="38"/>
      <c r="PD6" s="38"/>
      <c r="PE6" s="38"/>
      <c r="PF6" s="38"/>
      <c r="PG6" s="38"/>
      <c r="PH6" s="38"/>
      <c r="PI6" s="38"/>
      <c r="PJ6" s="38"/>
      <c r="PK6" s="38"/>
      <c r="PL6" s="38"/>
      <c r="PM6" s="38"/>
      <c r="PN6" s="38"/>
      <c r="PO6" s="38"/>
      <c r="PP6" s="38"/>
      <c r="PQ6" s="38"/>
      <c r="PR6" s="38"/>
      <c r="PS6" s="38"/>
      <c r="PT6" s="38"/>
      <c r="PU6" s="38"/>
      <c r="PV6" s="38"/>
      <c r="PW6" s="38"/>
      <c r="PX6" s="38"/>
      <c r="PY6" s="38"/>
      <c r="PZ6" s="38"/>
      <c r="QA6" s="38"/>
      <c r="QB6" s="38"/>
      <c r="QC6" s="38"/>
      <c r="QD6" s="38"/>
      <c r="QE6" s="38"/>
      <c r="QF6" s="38"/>
      <c r="QG6" s="38"/>
      <c r="QH6" s="38"/>
      <c r="QI6" s="38"/>
      <c r="QJ6" s="38"/>
      <c r="QK6" s="38"/>
      <c r="QL6" s="38"/>
      <c r="QM6" s="38"/>
      <c r="QN6" s="38"/>
      <c r="QO6" s="38"/>
      <c r="QP6" s="38"/>
      <c r="QQ6" s="38"/>
      <c r="QR6" s="38"/>
      <c r="QS6" s="38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  <c r="UG6" s="38"/>
      <c r="UH6" s="38"/>
      <c r="UI6" s="38"/>
      <c r="UJ6" s="38"/>
      <c r="UK6" s="38"/>
      <c r="UL6" s="38"/>
      <c r="UM6" s="38"/>
      <c r="UN6" s="38"/>
      <c r="UO6" s="38"/>
      <c r="UP6" s="38"/>
      <c r="UQ6" s="38"/>
      <c r="UR6" s="38"/>
      <c r="US6" s="38"/>
      <c r="UT6" s="38"/>
      <c r="UU6" s="38"/>
      <c r="UV6" s="38"/>
      <c r="UW6" s="38"/>
      <c r="UX6" s="38"/>
      <c r="UY6" s="38"/>
      <c r="UZ6" s="38"/>
      <c r="VA6" s="38"/>
      <c r="VB6" s="38"/>
      <c r="VC6" s="38"/>
      <c r="VD6" s="38"/>
      <c r="VE6" s="38"/>
      <c r="VF6" s="38"/>
      <c r="VG6" s="38"/>
      <c r="VH6" s="38"/>
      <c r="VI6" s="38"/>
      <c r="VJ6" s="38"/>
      <c r="VK6" s="38"/>
      <c r="VL6" s="38"/>
      <c r="VM6" s="38"/>
      <c r="VN6" s="38"/>
      <c r="VO6" s="38"/>
      <c r="VP6" s="38"/>
      <c r="VQ6" s="38"/>
      <c r="VR6" s="38"/>
      <c r="VS6" s="38"/>
      <c r="VT6" s="38"/>
      <c r="VU6" s="38"/>
      <c r="VV6" s="38"/>
      <c r="VW6" s="38"/>
      <c r="VX6" s="38"/>
      <c r="VY6" s="38"/>
      <c r="VZ6" s="38"/>
      <c r="WA6" s="38"/>
      <c r="WB6" s="38"/>
      <c r="WC6" s="38"/>
      <c r="WD6" s="38"/>
      <c r="WE6" s="38"/>
      <c r="WF6" s="38"/>
      <c r="WG6" s="38"/>
      <c r="WH6" s="38"/>
      <c r="WI6" s="38"/>
      <c r="WJ6" s="38"/>
      <c r="WK6" s="38"/>
      <c r="WL6" s="38"/>
      <c r="WM6" s="38"/>
      <c r="WN6" s="38"/>
      <c r="WO6" s="38"/>
      <c r="WP6" s="38"/>
      <c r="WQ6" s="38"/>
      <c r="WR6" s="38"/>
      <c r="WS6" s="38"/>
      <c r="WT6" s="38"/>
      <c r="WU6" s="38"/>
      <c r="WV6" s="38"/>
      <c r="WW6" s="38"/>
      <c r="WX6" s="38"/>
      <c r="WY6" s="38"/>
      <c r="WZ6" s="38"/>
      <c r="XA6" s="38"/>
      <c r="XB6" s="38"/>
      <c r="XC6" s="38"/>
      <c r="XD6" s="38"/>
      <c r="XE6" s="38"/>
      <c r="XF6" s="38"/>
      <c r="XG6" s="38"/>
      <c r="XH6" s="38"/>
      <c r="XI6" s="38"/>
      <c r="XJ6" s="38"/>
      <c r="XK6" s="38"/>
      <c r="XL6" s="38"/>
      <c r="XM6" s="38"/>
      <c r="XN6" s="38"/>
      <c r="XO6" s="38"/>
      <c r="XP6" s="38"/>
      <c r="XQ6" s="38"/>
      <c r="XR6" s="38"/>
      <c r="XS6" s="38"/>
      <c r="XT6" s="38"/>
      <c r="XU6" s="38"/>
      <c r="XV6" s="38"/>
      <c r="XW6" s="38"/>
      <c r="XX6" s="38"/>
      <c r="XY6" s="38"/>
      <c r="XZ6" s="38"/>
      <c r="YA6" s="38"/>
      <c r="YB6" s="38"/>
      <c r="YC6" s="38"/>
      <c r="YD6" s="38"/>
      <c r="YE6" s="38"/>
      <c r="YF6" s="38"/>
      <c r="YG6" s="38"/>
      <c r="YH6" s="38"/>
      <c r="YI6" s="38"/>
      <c r="YJ6" s="38"/>
      <c r="YK6" s="38"/>
      <c r="YL6" s="38"/>
      <c r="YM6" s="38"/>
      <c r="YN6" s="38"/>
      <c r="YO6" s="38"/>
      <c r="YP6" s="38"/>
      <c r="YQ6" s="38"/>
      <c r="YR6" s="38"/>
      <c r="YS6" s="38"/>
      <c r="YT6" s="38"/>
      <c r="YU6" s="38"/>
      <c r="YV6" s="38"/>
      <c r="YW6" s="38"/>
      <c r="YX6" s="38"/>
      <c r="YY6" s="38"/>
      <c r="YZ6" s="38"/>
      <c r="ZA6" s="38"/>
      <c r="ZB6" s="38"/>
      <c r="ZC6" s="38"/>
      <c r="ZD6" s="38"/>
      <c r="ZE6" s="38"/>
      <c r="ZF6" s="38"/>
      <c r="ZG6" s="38"/>
      <c r="ZH6" s="38"/>
      <c r="ZI6" s="38"/>
      <c r="ZJ6" s="38"/>
      <c r="ZK6" s="38"/>
      <c r="ZL6" s="38"/>
      <c r="ZM6" s="38"/>
      <c r="ZN6" s="38"/>
      <c r="ZO6" s="38"/>
      <c r="ZP6" s="38"/>
      <c r="ZQ6" s="38"/>
      <c r="ZR6" s="38"/>
      <c r="ZS6" s="38"/>
      <c r="ZT6" s="38"/>
      <c r="ZU6" s="38"/>
      <c r="ZV6" s="38"/>
      <c r="ZW6" s="38"/>
      <c r="ZX6" s="38"/>
      <c r="ZY6" s="38"/>
      <c r="ZZ6" s="38"/>
      <c r="AAA6" s="38"/>
      <c r="AAB6" s="38"/>
      <c r="AAC6" s="38"/>
      <c r="AAD6" s="38"/>
      <c r="AAE6" s="38"/>
      <c r="AAF6" s="38"/>
      <c r="AAG6" s="38"/>
      <c r="AAH6" s="38"/>
      <c r="AAI6" s="38"/>
      <c r="AAJ6" s="38"/>
      <c r="AAK6" s="38"/>
      <c r="AAL6" s="38"/>
      <c r="AAM6" s="38"/>
      <c r="AAN6" s="38"/>
      <c r="AAO6" s="38"/>
      <c r="AAP6" s="38"/>
      <c r="AAQ6" s="38"/>
      <c r="AAR6" s="38"/>
      <c r="AAS6" s="38"/>
      <c r="AAT6" s="38"/>
      <c r="AAU6" s="38"/>
      <c r="AAV6" s="38"/>
      <c r="AAW6" s="38"/>
      <c r="AAX6" s="38"/>
      <c r="AAY6" s="38"/>
      <c r="AAZ6" s="38"/>
      <c r="ABA6" s="38"/>
      <c r="ABB6" s="38"/>
      <c r="ABC6" s="38"/>
      <c r="ABD6" s="38"/>
      <c r="ABE6" s="38"/>
      <c r="ABF6" s="38"/>
      <c r="ABG6" s="38"/>
      <c r="ABH6" s="38"/>
      <c r="ABI6" s="38"/>
      <c r="ABJ6" s="38"/>
      <c r="ABK6" s="38"/>
      <c r="ABL6" s="38"/>
      <c r="ABM6" s="38"/>
      <c r="ABN6" s="38"/>
      <c r="ABO6" s="38"/>
      <c r="ABP6" s="38"/>
      <c r="ABQ6" s="38"/>
      <c r="ABR6" s="38"/>
      <c r="ABS6" s="38"/>
      <c r="ABT6" s="38"/>
      <c r="ABU6" s="38"/>
      <c r="ABV6" s="38"/>
      <c r="ABW6" s="38"/>
      <c r="ABX6" s="38"/>
      <c r="ABY6" s="38"/>
      <c r="ABZ6" s="38"/>
      <c r="ACA6" s="38"/>
      <c r="ACB6" s="38"/>
      <c r="ACC6" s="38"/>
      <c r="ACD6" s="38"/>
      <c r="ACE6" s="38"/>
      <c r="ACF6" s="38"/>
      <c r="ACG6" s="38"/>
      <c r="ACH6" s="38"/>
      <c r="ACI6" s="38"/>
      <c r="ACJ6" s="38"/>
      <c r="ACK6" s="38"/>
      <c r="ACL6" s="38"/>
      <c r="ACM6" s="38"/>
      <c r="ACN6" s="38"/>
      <c r="ACO6" s="38"/>
      <c r="ACP6" s="38"/>
      <c r="ACQ6" s="38"/>
      <c r="ACR6" s="38"/>
      <c r="ACS6" s="38"/>
      <c r="ACT6" s="38"/>
      <c r="ACU6" s="38"/>
      <c r="ACV6" s="38"/>
      <c r="ACW6" s="38"/>
      <c r="ACX6" s="38"/>
      <c r="ACY6" s="38"/>
      <c r="ACZ6" s="38"/>
      <c r="ADA6" s="38"/>
      <c r="ADB6" s="38"/>
      <c r="ADC6" s="38"/>
      <c r="ADD6" s="38"/>
      <c r="ADE6" s="38"/>
      <c r="ADF6" s="38"/>
      <c r="ADG6" s="38"/>
      <c r="ADH6" s="38"/>
      <c r="ADI6" s="38"/>
      <c r="ADJ6" s="38"/>
      <c r="ADK6" s="38"/>
      <c r="ADL6" s="38"/>
      <c r="ADM6" s="38"/>
      <c r="ADN6" s="38"/>
      <c r="ADO6" s="38"/>
      <c r="ADP6" s="38"/>
      <c r="ADQ6" s="38"/>
      <c r="ADR6" s="38"/>
      <c r="ADS6" s="38"/>
      <c r="ADT6" s="38"/>
      <c r="ADU6" s="38"/>
      <c r="ADV6" s="38"/>
      <c r="ADW6" s="38"/>
      <c r="ADX6" s="38"/>
      <c r="ADY6" s="38"/>
      <c r="ADZ6" s="38"/>
      <c r="AEA6" s="38"/>
      <c r="AEB6" s="38"/>
      <c r="AEC6" s="38"/>
      <c r="AED6" s="38"/>
      <c r="AEE6" s="38"/>
      <c r="AEF6" s="38"/>
      <c r="AEG6" s="38"/>
      <c r="AEH6" s="38"/>
      <c r="AEI6" s="38"/>
      <c r="AEJ6" s="38"/>
      <c r="AEK6" s="38"/>
      <c r="AEL6" s="38"/>
      <c r="AEM6" s="38"/>
      <c r="AEN6" s="38"/>
      <c r="AEO6" s="38"/>
      <c r="AEP6" s="38"/>
      <c r="AEQ6" s="38"/>
      <c r="AER6" s="38"/>
      <c r="AES6" s="38"/>
      <c r="AET6" s="38"/>
      <c r="AEU6" s="38"/>
      <c r="AEV6" s="38"/>
      <c r="AEW6" s="38"/>
      <c r="AEX6" s="38"/>
      <c r="AEY6" s="38"/>
      <c r="AEZ6" s="38"/>
      <c r="AFA6" s="38"/>
      <c r="AFB6" s="38"/>
      <c r="AFC6" s="38"/>
      <c r="AFD6" s="38"/>
      <c r="AFE6" s="38"/>
      <c r="AFF6" s="38"/>
      <c r="AFG6" s="38"/>
      <c r="AFH6" s="38"/>
      <c r="AFI6" s="38"/>
      <c r="AFJ6" s="38"/>
      <c r="AFK6" s="38"/>
      <c r="AFL6" s="38"/>
      <c r="AFM6" s="38"/>
      <c r="AFN6" s="38"/>
      <c r="AFO6" s="38"/>
      <c r="AFP6" s="38"/>
      <c r="AFQ6" s="38"/>
      <c r="AFR6" s="38"/>
      <c r="AFS6" s="38"/>
      <c r="AFT6" s="38"/>
      <c r="AFU6" s="38"/>
      <c r="AFV6" s="38"/>
      <c r="AFW6" s="38"/>
      <c r="AFX6" s="38"/>
      <c r="AFY6" s="38"/>
      <c r="AFZ6" s="38"/>
      <c r="AGA6" s="38"/>
      <c r="AGB6" s="38"/>
      <c r="AGC6" s="38"/>
      <c r="AGD6" s="38"/>
      <c r="AGE6" s="38"/>
      <c r="AGF6" s="38"/>
      <c r="AGG6" s="38"/>
      <c r="AGH6" s="38"/>
      <c r="AGI6" s="38"/>
      <c r="AGJ6" s="38"/>
      <c r="AGK6" s="38"/>
      <c r="AGL6" s="38"/>
      <c r="AGM6" s="38"/>
      <c r="AGN6" s="38"/>
      <c r="AGO6" s="38"/>
      <c r="AGP6" s="38"/>
      <c r="AGQ6" s="38"/>
      <c r="AGR6" s="38"/>
      <c r="AGS6" s="38"/>
      <c r="AGT6" s="38"/>
      <c r="AGU6" s="38"/>
      <c r="AGV6" s="38"/>
      <c r="AGW6" s="38"/>
      <c r="AGX6" s="38"/>
      <c r="AGY6" s="38"/>
      <c r="AGZ6" s="38"/>
      <c r="AHA6" s="38"/>
      <c r="AHB6" s="38"/>
      <c r="AHC6" s="38"/>
      <c r="AHD6" s="38"/>
      <c r="AHE6" s="38"/>
      <c r="AHF6" s="38"/>
      <c r="AHG6" s="38"/>
      <c r="AHH6" s="38"/>
      <c r="AHI6" s="38"/>
      <c r="AHJ6" s="38"/>
      <c r="AHK6" s="38"/>
      <c r="AHL6" s="38"/>
      <c r="AHM6" s="38"/>
      <c r="AHN6" s="38"/>
      <c r="AHO6" s="38"/>
      <c r="AHP6" s="38"/>
      <c r="AHQ6" s="38"/>
      <c r="AHR6" s="38"/>
      <c r="AHS6" s="38"/>
      <c r="AHT6" s="38"/>
      <c r="AHU6" s="38"/>
      <c r="AHV6" s="38"/>
      <c r="AHW6" s="38"/>
      <c r="AHX6" s="38"/>
      <c r="AHY6" s="38"/>
      <c r="AHZ6" s="38"/>
      <c r="AIA6" s="38"/>
      <c r="AIB6" s="38"/>
      <c r="AIC6" s="38"/>
      <c r="AID6" s="38"/>
      <c r="AIE6" s="38"/>
      <c r="AIF6" s="38"/>
      <c r="AIG6" s="38"/>
      <c r="AIH6" s="38"/>
      <c r="AII6" s="38"/>
      <c r="AIJ6" s="38"/>
      <c r="AIK6" s="38"/>
      <c r="AIL6" s="38"/>
      <c r="AIM6" s="38"/>
      <c r="AIN6" s="38"/>
      <c r="AIO6" s="38"/>
      <c r="AIP6" s="38"/>
      <c r="AIQ6" s="38"/>
      <c r="AIR6" s="38"/>
      <c r="AIS6" s="38"/>
      <c r="AIT6" s="38"/>
      <c r="AIU6" s="38"/>
      <c r="AIV6" s="38"/>
      <c r="AIW6" s="38"/>
      <c r="AIX6" s="38"/>
      <c r="AIY6" s="38"/>
      <c r="AIZ6" s="38"/>
      <c r="AJA6" s="38"/>
      <c r="AJB6" s="38"/>
      <c r="AJC6" s="38"/>
      <c r="AJD6" s="38"/>
      <c r="AJE6" s="38"/>
      <c r="AJF6" s="38"/>
      <c r="AJG6" s="38"/>
      <c r="AJH6" s="38"/>
      <c r="AJI6" s="38"/>
      <c r="AJJ6" s="38"/>
      <c r="AJK6" s="38"/>
      <c r="AJL6" s="38"/>
      <c r="AJM6" s="38"/>
      <c r="AJN6" s="38"/>
      <c r="AJO6" s="38"/>
      <c r="AJP6" s="38"/>
      <c r="AJQ6" s="38"/>
      <c r="AJR6" s="38"/>
      <c r="AJS6" s="38"/>
      <c r="AJT6" s="38"/>
      <c r="AJU6" s="38"/>
      <c r="AJV6" s="38"/>
      <c r="AJW6" s="38"/>
      <c r="AJX6" s="38"/>
      <c r="AJY6" s="38"/>
      <c r="AJZ6" s="38"/>
      <c r="AKA6" s="38"/>
      <c r="AKB6" s="38"/>
      <c r="AKC6" s="38"/>
      <c r="AKD6" s="38"/>
      <c r="AKE6" s="38"/>
      <c r="AKF6" s="38"/>
      <c r="AKG6" s="38"/>
      <c r="AKH6" s="38"/>
      <c r="AKI6" s="38"/>
      <c r="AKJ6" s="38"/>
      <c r="AKK6" s="38"/>
      <c r="AKL6" s="38"/>
      <c r="AKM6" s="38"/>
      <c r="AKN6" s="38"/>
      <c r="AKO6" s="38"/>
      <c r="AKP6" s="38"/>
      <c r="AKQ6" s="38"/>
      <c r="AKR6" s="38"/>
      <c r="AKS6" s="38"/>
      <c r="AKT6" s="38"/>
      <c r="AKU6" s="38"/>
      <c r="AKV6" s="38"/>
      <c r="AKW6" s="38"/>
      <c r="AKX6" s="38"/>
      <c r="AKY6" s="38"/>
      <c r="AKZ6" s="38"/>
      <c r="ALA6" s="38"/>
      <c r="ALB6" s="38"/>
      <c r="ALC6" s="38"/>
      <c r="ALD6" s="38"/>
      <c r="ALE6" s="38"/>
      <c r="ALF6" s="38"/>
      <c r="ALG6" s="38"/>
      <c r="ALH6" s="38"/>
      <c r="ALI6" s="38"/>
      <c r="ALJ6" s="38"/>
      <c r="ALK6" s="38"/>
      <c r="ALL6" s="38"/>
      <c r="ALM6" s="38"/>
      <c r="ALN6" s="38"/>
      <c r="ALO6" s="38"/>
      <c r="ALP6" s="38"/>
      <c r="ALQ6" s="38"/>
      <c r="ALR6" s="38"/>
      <c r="ALS6" s="38"/>
      <c r="ALT6" s="38"/>
      <c r="ALU6" s="38"/>
      <c r="ALV6" s="38"/>
      <c r="ALW6" s="38"/>
      <c r="ALX6" s="38"/>
    </row>
    <row r="7" spans="1:1012" s="38" customFormat="1" ht="18" customHeight="1" x14ac:dyDescent="0.25">
      <c r="A7" s="251" t="s">
        <v>51</v>
      </c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</row>
    <row r="8" spans="1:1012" s="38" customFormat="1" ht="18" customHeight="1" x14ac:dyDescent="0.25">
      <c r="A8" s="265" t="s">
        <v>144</v>
      </c>
      <c r="B8" s="265"/>
      <c r="C8" s="265"/>
      <c r="D8" s="26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</row>
    <row r="9" spans="1:1012" s="38" customFormat="1" ht="18" customHeight="1" x14ac:dyDescent="0.25">
      <c r="A9" s="265" t="s">
        <v>54</v>
      </c>
      <c r="B9" s="265"/>
      <c r="C9" s="265"/>
      <c r="D9" s="26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</row>
    <row r="10" spans="1:1012" s="38" customFormat="1" ht="5.25" customHeight="1" x14ac:dyDescent="0.3">
      <c r="A10" s="177"/>
      <c r="B10" s="178"/>
      <c r="C10" s="118"/>
      <c r="D10" s="5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32"/>
      <c r="Y10" s="32"/>
      <c r="Z10" s="32"/>
    </row>
    <row r="11" spans="1:1012" s="38" customFormat="1" ht="18" customHeight="1" x14ac:dyDescent="0.3">
      <c r="A11" s="266" t="s">
        <v>32</v>
      </c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</row>
    <row r="12" spans="1:1012" ht="14.25" customHeight="1" x14ac:dyDescent="0.3">
      <c r="A12" s="18"/>
      <c r="B12" s="179"/>
      <c r="C12" s="118"/>
      <c r="D12" s="12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43"/>
      <c r="T12" s="43"/>
      <c r="U12" s="42"/>
      <c r="V12" s="42"/>
      <c r="W12" s="42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</row>
    <row r="13" spans="1:1012" ht="7.5" customHeight="1" thickBot="1" x14ac:dyDescent="0.35">
      <c r="B13" s="44"/>
      <c r="C13" s="45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46"/>
      <c r="P13" s="46"/>
      <c r="Q13" s="46"/>
      <c r="R13" s="46"/>
      <c r="S13" s="46"/>
      <c r="T13" s="46"/>
      <c r="U13" s="33"/>
      <c r="V13" s="33"/>
      <c r="W13" s="33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</row>
    <row r="14" spans="1:1012" ht="32.25" customHeight="1" thickBot="1" x14ac:dyDescent="0.3">
      <c r="A14" s="296" t="s">
        <v>8</v>
      </c>
      <c r="B14" s="294" t="s">
        <v>12</v>
      </c>
      <c r="C14" s="298" t="s">
        <v>55</v>
      </c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300"/>
      <c r="X14" s="301" t="s">
        <v>92</v>
      </c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294" t="s">
        <v>33</v>
      </c>
      <c r="AK14" s="294" t="s">
        <v>31</v>
      </c>
    </row>
    <row r="15" spans="1:1012" ht="16.5" customHeight="1" thickBot="1" x14ac:dyDescent="0.3">
      <c r="A15" s="296"/>
      <c r="B15" s="294"/>
      <c r="C15" s="295">
        <v>63</v>
      </c>
      <c r="D15" s="295"/>
      <c r="E15" s="295"/>
      <c r="F15" s="294">
        <v>68</v>
      </c>
      <c r="G15" s="294"/>
      <c r="H15" s="294"/>
      <c r="I15" s="294">
        <v>73</v>
      </c>
      <c r="J15" s="294"/>
      <c r="K15" s="294"/>
      <c r="L15" s="294">
        <v>78</v>
      </c>
      <c r="M15" s="294"/>
      <c r="N15" s="294"/>
      <c r="O15" s="296">
        <v>85</v>
      </c>
      <c r="P15" s="297"/>
      <c r="Q15" s="295"/>
      <c r="R15" s="296">
        <v>95</v>
      </c>
      <c r="S15" s="297"/>
      <c r="T15" s="295"/>
      <c r="U15" s="296" t="s">
        <v>97</v>
      </c>
      <c r="V15" s="297"/>
      <c r="W15" s="295"/>
      <c r="X15" s="294">
        <v>58</v>
      </c>
      <c r="Y15" s="294"/>
      <c r="Z15" s="294"/>
      <c r="AA15" s="296">
        <v>63</v>
      </c>
      <c r="AB15" s="296"/>
      <c r="AC15" s="296"/>
      <c r="AD15" s="294">
        <v>68</v>
      </c>
      <c r="AE15" s="294"/>
      <c r="AF15" s="294"/>
      <c r="AG15" s="296" t="s">
        <v>138</v>
      </c>
      <c r="AH15" s="297"/>
      <c r="AI15" s="295"/>
      <c r="AJ15" s="294"/>
      <c r="AK15" s="294"/>
    </row>
    <row r="16" spans="1:1012" s="40" customFormat="1" ht="16.2" thickBot="1" x14ac:dyDescent="0.35">
      <c r="A16" s="100">
        <v>1</v>
      </c>
      <c r="B16" s="98" t="s">
        <v>124</v>
      </c>
      <c r="C16" s="223">
        <v>20</v>
      </c>
      <c r="D16" s="224">
        <v>16</v>
      </c>
      <c r="E16" s="225"/>
      <c r="F16" s="223">
        <v>20</v>
      </c>
      <c r="G16" s="224">
        <v>16</v>
      </c>
      <c r="H16" s="225">
        <v>15</v>
      </c>
      <c r="I16" s="223">
        <v>20</v>
      </c>
      <c r="J16" s="224"/>
      <c r="K16" s="225"/>
      <c r="L16" s="223">
        <v>20</v>
      </c>
      <c r="M16" s="224"/>
      <c r="N16" s="225"/>
      <c r="O16" s="223">
        <v>20</v>
      </c>
      <c r="P16" s="224">
        <v>18</v>
      </c>
      <c r="Q16" s="225"/>
      <c r="R16" s="223"/>
      <c r="S16" s="224"/>
      <c r="T16" s="225"/>
      <c r="U16" s="223">
        <v>15</v>
      </c>
      <c r="V16" s="224"/>
      <c r="W16" s="225"/>
      <c r="X16" s="223">
        <v>20</v>
      </c>
      <c r="Y16" s="224">
        <v>18</v>
      </c>
      <c r="Z16" s="224"/>
      <c r="AA16" s="223"/>
      <c r="AB16" s="224"/>
      <c r="AC16" s="225"/>
      <c r="AD16" s="223"/>
      <c r="AE16" s="224"/>
      <c r="AF16" s="225"/>
      <c r="AG16" s="223">
        <v>20</v>
      </c>
      <c r="AH16" s="224"/>
      <c r="AI16" s="101"/>
      <c r="AJ16" s="225">
        <v>20</v>
      </c>
      <c r="AK16" s="48">
        <v>160</v>
      </c>
    </row>
    <row r="17" spans="1:37" s="40" customFormat="1" ht="16.2" thickBot="1" x14ac:dyDescent="0.35">
      <c r="A17" s="100">
        <v>2</v>
      </c>
      <c r="B17" s="97" t="s">
        <v>155</v>
      </c>
      <c r="C17" s="223">
        <v>15</v>
      </c>
      <c r="D17" s="224"/>
      <c r="E17" s="225"/>
      <c r="F17" s="223">
        <v>14</v>
      </c>
      <c r="G17" s="224"/>
      <c r="H17" s="225"/>
      <c r="I17" s="223"/>
      <c r="J17" s="224"/>
      <c r="K17" s="225"/>
      <c r="L17" s="223"/>
      <c r="M17" s="224"/>
      <c r="N17" s="225"/>
      <c r="O17" s="223">
        <v>15</v>
      </c>
      <c r="P17" s="224">
        <v>14</v>
      </c>
      <c r="Q17" s="225">
        <v>13</v>
      </c>
      <c r="R17" s="223"/>
      <c r="S17" s="224"/>
      <c r="T17" s="225"/>
      <c r="U17" s="223">
        <v>16</v>
      </c>
      <c r="V17" s="224"/>
      <c r="W17" s="225"/>
      <c r="X17" s="223"/>
      <c r="Y17" s="224"/>
      <c r="Z17" s="224"/>
      <c r="AA17" s="223">
        <v>20</v>
      </c>
      <c r="AB17" s="224"/>
      <c r="AC17" s="225"/>
      <c r="AD17" s="223">
        <v>20</v>
      </c>
      <c r="AE17" s="224"/>
      <c r="AF17" s="225"/>
      <c r="AG17" s="223"/>
      <c r="AH17" s="224"/>
      <c r="AI17" s="101"/>
      <c r="AJ17" s="225">
        <v>18</v>
      </c>
      <c r="AK17" s="48">
        <v>132</v>
      </c>
    </row>
    <row r="18" spans="1:37" s="40" customFormat="1" ht="16.2" thickBot="1" x14ac:dyDescent="0.35">
      <c r="A18" s="100">
        <v>3</v>
      </c>
      <c r="B18" s="97" t="s">
        <v>98</v>
      </c>
      <c r="C18" s="223">
        <v>14</v>
      </c>
      <c r="D18" s="224"/>
      <c r="E18" s="225"/>
      <c r="F18" s="223">
        <v>18</v>
      </c>
      <c r="G18" s="224"/>
      <c r="H18" s="225"/>
      <c r="I18" s="223">
        <v>18</v>
      </c>
      <c r="J18" s="224"/>
      <c r="K18" s="225"/>
      <c r="L18" s="223"/>
      <c r="M18" s="224"/>
      <c r="N18" s="225"/>
      <c r="O18" s="223"/>
      <c r="P18" s="224"/>
      <c r="Q18" s="225"/>
      <c r="R18" s="223">
        <v>20</v>
      </c>
      <c r="S18" s="224"/>
      <c r="T18" s="225"/>
      <c r="U18" s="223"/>
      <c r="V18" s="224"/>
      <c r="W18" s="225"/>
      <c r="X18" s="223">
        <v>16</v>
      </c>
      <c r="Y18" s="224">
        <v>15</v>
      </c>
      <c r="Z18" s="224"/>
      <c r="AA18" s="223"/>
      <c r="AB18" s="224"/>
      <c r="AC18" s="225"/>
      <c r="AD18" s="223"/>
      <c r="AE18" s="224"/>
      <c r="AF18" s="101"/>
      <c r="AG18" s="100"/>
      <c r="AH18" s="103"/>
      <c r="AI18" s="101"/>
      <c r="AJ18" s="225">
        <v>16</v>
      </c>
      <c r="AK18" s="48">
        <v>117</v>
      </c>
    </row>
    <row r="19" spans="1:37" s="40" customFormat="1" ht="15.6" x14ac:dyDescent="0.3">
      <c r="A19" s="100">
        <v>4</v>
      </c>
      <c r="B19" s="97" t="s">
        <v>106</v>
      </c>
      <c r="C19" s="223">
        <v>18</v>
      </c>
      <c r="D19" s="224"/>
      <c r="E19" s="225"/>
      <c r="F19" s="223"/>
      <c r="G19" s="224"/>
      <c r="H19" s="225"/>
      <c r="I19" s="223"/>
      <c r="J19" s="224"/>
      <c r="K19" s="225"/>
      <c r="L19" s="223"/>
      <c r="M19" s="224"/>
      <c r="N19" s="225"/>
      <c r="O19" s="223">
        <v>16</v>
      </c>
      <c r="P19" s="224"/>
      <c r="Q19" s="225"/>
      <c r="R19" s="223"/>
      <c r="S19" s="224"/>
      <c r="T19" s="225"/>
      <c r="U19" s="223">
        <v>18</v>
      </c>
      <c r="V19" s="224"/>
      <c r="W19" s="225"/>
      <c r="X19" s="223"/>
      <c r="Y19" s="224"/>
      <c r="Z19" s="224"/>
      <c r="AA19" s="223"/>
      <c r="AB19" s="224"/>
      <c r="AC19" s="225"/>
      <c r="AD19" s="223"/>
      <c r="AE19" s="224"/>
      <c r="AF19" s="101"/>
      <c r="AG19" s="100"/>
      <c r="AH19" s="103"/>
      <c r="AI19" s="101"/>
      <c r="AJ19" s="225"/>
      <c r="AK19" s="48">
        <v>52</v>
      </c>
    </row>
    <row r="20" spans="1:37" s="40" customFormat="1" ht="16.2" thickBot="1" x14ac:dyDescent="0.35">
      <c r="A20" s="109">
        <v>5</v>
      </c>
      <c r="B20" s="214" t="s">
        <v>110</v>
      </c>
      <c r="C20" s="226"/>
      <c r="D20" s="227"/>
      <c r="E20" s="228"/>
      <c r="F20" s="226"/>
      <c r="G20" s="227"/>
      <c r="H20" s="228"/>
      <c r="I20" s="226"/>
      <c r="J20" s="227"/>
      <c r="K20" s="228"/>
      <c r="L20" s="226"/>
      <c r="M20" s="227"/>
      <c r="N20" s="228"/>
      <c r="O20" s="226"/>
      <c r="P20" s="227"/>
      <c r="Q20" s="228"/>
      <c r="R20" s="226"/>
      <c r="S20" s="227"/>
      <c r="T20" s="228"/>
      <c r="U20" s="226">
        <v>20</v>
      </c>
      <c r="V20" s="227"/>
      <c r="W20" s="228"/>
      <c r="X20" s="226"/>
      <c r="Y20" s="227"/>
      <c r="Z20" s="227"/>
      <c r="AA20" s="226"/>
      <c r="AB20" s="227"/>
      <c r="AC20" s="228"/>
      <c r="AD20" s="226"/>
      <c r="AE20" s="227"/>
      <c r="AF20" s="111"/>
      <c r="AG20" s="109"/>
      <c r="AH20" s="99"/>
      <c r="AI20" s="111"/>
      <c r="AJ20" s="111"/>
      <c r="AK20" s="115">
        <v>20</v>
      </c>
    </row>
    <row r="21" spans="1:37" s="40" customFormat="1" ht="16.2" thickBot="1" x14ac:dyDescent="0.35">
      <c r="A21" s="100">
        <v>6</v>
      </c>
      <c r="B21" s="98" t="s">
        <v>114</v>
      </c>
      <c r="C21" s="100"/>
      <c r="D21" s="103"/>
      <c r="E21" s="101"/>
      <c r="F21" s="100"/>
      <c r="G21" s="103"/>
      <c r="H21" s="101"/>
      <c r="I21" s="100"/>
      <c r="J21" s="103"/>
      <c r="K21" s="101"/>
      <c r="L21" s="100"/>
      <c r="M21" s="103"/>
      <c r="N21" s="101"/>
      <c r="O21" s="100"/>
      <c r="P21" s="103"/>
      <c r="Q21" s="101"/>
      <c r="R21" s="100"/>
      <c r="S21" s="103"/>
      <c r="T21" s="101"/>
      <c r="U21" s="223"/>
      <c r="V21" s="224"/>
      <c r="W21" s="225"/>
      <c r="X21" s="223">
        <v>14</v>
      </c>
      <c r="Y21" s="103"/>
      <c r="Z21" s="103"/>
      <c r="AA21" s="100"/>
      <c r="AB21" s="103"/>
      <c r="AC21" s="101"/>
      <c r="AD21" s="100"/>
      <c r="AE21" s="103"/>
      <c r="AF21" s="101"/>
      <c r="AG21" s="100"/>
      <c r="AH21" s="103"/>
      <c r="AI21" s="101"/>
      <c r="AJ21" s="225"/>
      <c r="AK21" s="230">
        <v>14</v>
      </c>
    </row>
    <row r="22" spans="1:37" s="40" customFormat="1" ht="15.6" hidden="1" x14ac:dyDescent="0.3">
      <c r="A22" s="109">
        <v>26</v>
      </c>
      <c r="B22" s="110"/>
      <c r="C22" s="47"/>
      <c r="D22" s="47"/>
      <c r="E22" s="47"/>
      <c r="F22" s="109"/>
      <c r="G22" s="47"/>
      <c r="H22" s="111"/>
      <c r="I22" s="109"/>
      <c r="J22" s="99"/>
      <c r="K22" s="111"/>
      <c r="L22" s="109"/>
      <c r="M22" s="99"/>
      <c r="N22" s="111"/>
      <c r="O22" s="109"/>
      <c r="P22" s="99"/>
      <c r="Q22" s="111"/>
      <c r="R22" s="109"/>
      <c r="S22" s="99"/>
      <c r="T22" s="111"/>
      <c r="U22" s="109"/>
      <c r="V22" s="99"/>
      <c r="W22" s="111"/>
      <c r="X22" s="112"/>
      <c r="Y22" s="113"/>
      <c r="Z22" s="113"/>
      <c r="AA22" s="109"/>
      <c r="AB22" s="113"/>
      <c r="AC22" s="114"/>
      <c r="AD22" s="112"/>
      <c r="AE22" s="113"/>
      <c r="AF22" s="114"/>
      <c r="AG22" s="112"/>
      <c r="AH22" s="113"/>
      <c r="AI22" s="114"/>
      <c r="AJ22" s="111"/>
      <c r="AK22" s="115" t="e">
        <f>SUM(#REF!)+AJ22</f>
        <v>#REF!</v>
      </c>
    </row>
    <row r="23" spans="1:37" s="40" customFormat="1" ht="15.6" hidden="1" x14ac:dyDescent="0.3">
      <c r="A23" s="52">
        <v>27</v>
      </c>
      <c r="B23" s="59"/>
      <c r="C23" s="56"/>
      <c r="D23" s="56"/>
      <c r="E23" s="56"/>
      <c r="F23" s="52"/>
      <c r="G23" s="56"/>
      <c r="H23" s="57"/>
      <c r="I23" s="52"/>
      <c r="J23" s="56"/>
      <c r="K23" s="57"/>
      <c r="L23" s="52"/>
      <c r="M23" s="56"/>
      <c r="N23" s="57"/>
      <c r="O23" s="52"/>
      <c r="P23" s="56"/>
      <c r="Q23" s="57"/>
      <c r="R23" s="52"/>
      <c r="S23" s="56"/>
      <c r="T23" s="57"/>
      <c r="U23" s="52"/>
      <c r="V23" s="56"/>
      <c r="W23" s="57"/>
      <c r="X23" s="58"/>
      <c r="Y23" s="53"/>
      <c r="Z23" s="53"/>
      <c r="AA23" s="52"/>
      <c r="AB23" s="53"/>
      <c r="AC23" s="55"/>
      <c r="AD23" s="58"/>
      <c r="AE23" s="53"/>
      <c r="AF23" s="55"/>
      <c r="AG23" s="58"/>
      <c r="AH23" s="53"/>
      <c r="AI23" s="55"/>
      <c r="AJ23" s="57"/>
      <c r="AK23" s="48" t="e">
        <f>SUM(#REF!)+AJ23</f>
        <v>#REF!</v>
      </c>
    </row>
    <row r="24" spans="1:37" s="40" customFormat="1" ht="15.6" hidden="1" x14ac:dyDescent="0.3">
      <c r="A24" s="52">
        <v>28</v>
      </c>
      <c r="B24" s="59"/>
      <c r="C24" s="56"/>
      <c r="D24" s="56"/>
      <c r="E24" s="56"/>
      <c r="F24" s="52"/>
      <c r="G24" s="56"/>
      <c r="H24" s="57"/>
      <c r="I24" s="52"/>
      <c r="J24" s="56"/>
      <c r="K24" s="57"/>
      <c r="L24" s="52"/>
      <c r="M24" s="56"/>
      <c r="N24" s="57"/>
      <c r="O24" s="52"/>
      <c r="P24" s="56"/>
      <c r="Q24" s="57"/>
      <c r="R24" s="52"/>
      <c r="S24" s="56"/>
      <c r="T24" s="57"/>
      <c r="U24" s="52"/>
      <c r="V24" s="56"/>
      <c r="W24" s="57"/>
      <c r="X24" s="58"/>
      <c r="Y24" s="53"/>
      <c r="Z24" s="53"/>
      <c r="AA24" s="52"/>
      <c r="AB24" s="53"/>
      <c r="AC24" s="55"/>
      <c r="AD24" s="58"/>
      <c r="AE24" s="53"/>
      <c r="AF24" s="55"/>
      <c r="AG24" s="58"/>
      <c r="AH24" s="53"/>
      <c r="AI24" s="55"/>
      <c r="AJ24" s="57"/>
      <c r="AK24" s="48" t="e">
        <f>SUM(#REF!)+AJ24</f>
        <v>#REF!</v>
      </c>
    </row>
    <row r="25" spans="1:37" s="40" customFormat="1" ht="15.6" hidden="1" x14ac:dyDescent="0.3">
      <c r="A25" s="52">
        <v>29</v>
      </c>
      <c r="B25" s="59"/>
      <c r="C25" s="56"/>
      <c r="D25" s="56"/>
      <c r="E25" s="56"/>
      <c r="F25" s="52"/>
      <c r="G25" s="56"/>
      <c r="H25" s="57"/>
      <c r="I25" s="52"/>
      <c r="J25" s="56"/>
      <c r="K25" s="57"/>
      <c r="L25" s="52"/>
      <c r="M25" s="56"/>
      <c r="N25" s="57"/>
      <c r="O25" s="52"/>
      <c r="P25" s="56"/>
      <c r="Q25" s="57"/>
      <c r="R25" s="52"/>
      <c r="S25" s="56"/>
      <c r="T25" s="57"/>
      <c r="U25" s="52"/>
      <c r="V25" s="56"/>
      <c r="W25" s="57"/>
      <c r="X25" s="58"/>
      <c r="Y25" s="53"/>
      <c r="Z25" s="53"/>
      <c r="AA25" s="52"/>
      <c r="AB25" s="53"/>
      <c r="AC25" s="55"/>
      <c r="AD25" s="58"/>
      <c r="AE25" s="53"/>
      <c r="AF25" s="55"/>
      <c r="AG25" s="58"/>
      <c r="AH25" s="53"/>
      <c r="AI25" s="55"/>
      <c r="AJ25" s="57"/>
      <c r="AK25" s="48" t="e">
        <f>SUM(#REF!)+AJ25</f>
        <v>#REF!</v>
      </c>
    </row>
    <row r="26" spans="1:37" s="40" customFormat="1" ht="15.6" hidden="1" x14ac:dyDescent="0.3">
      <c r="A26" s="52">
        <v>30</v>
      </c>
      <c r="B26" s="59"/>
      <c r="C26" s="56"/>
      <c r="D26" s="56"/>
      <c r="E26" s="56"/>
      <c r="F26" s="52"/>
      <c r="G26" s="56"/>
      <c r="H26" s="57"/>
      <c r="I26" s="52"/>
      <c r="J26" s="56"/>
      <c r="K26" s="57"/>
      <c r="L26" s="52"/>
      <c r="M26" s="56"/>
      <c r="N26" s="57"/>
      <c r="O26" s="52"/>
      <c r="P26" s="56"/>
      <c r="Q26" s="57"/>
      <c r="R26" s="52"/>
      <c r="S26" s="56"/>
      <c r="T26" s="57"/>
      <c r="U26" s="52"/>
      <c r="V26" s="56"/>
      <c r="W26" s="57"/>
      <c r="X26" s="58"/>
      <c r="Y26" s="53"/>
      <c r="Z26" s="53"/>
      <c r="AA26" s="52"/>
      <c r="AB26" s="53"/>
      <c r="AC26" s="55"/>
      <c r="AD26" s="58"/>
      <c r="AE26" s="53"/>
      <c r="AF26" s="55"/>
      <c r="AG26" s="58"/>
      <c r="AH26" s="53"/>
      <c r="AI26" s="55"/>
      <c r="AJ26" s="57"/>
      <c r="AK26" s="48" t="e">
        <f>SUM(#REF!)+AJ26</f>
        <v>#REF!</v>
      </c>
    </row>
    <row r="27" spans="1:37" s="40" customFormat="1" ht="15.6" hidden="1" x14ac:dyDescent="0.3">
      <c r="A27" s="52">
        <v>31</v>
      </c>
      <c r="B27" s="59"/>
      <c r="C27" s="56"/>
      <c r="D27" s="56"/>
      <c r="E27" s="56"/>
      <c r="F27" s="52"/>
      <c r="G27" s="56"/>
      <c r="H27" s="57"/>
      <c r="I27" s="52"/>
      <c r="J27" s="56"/>
      <c r="K27" s="57"/>
      <c r="L27" s="52"/>
      <c r="M27" s="56"/>
      <c r="N27" s="57"/>
      <c r="O27" s="52"/>
      <c r="P27" s="56"/>
      <c r="Q27" s="57"/>
      <c r="R27" s="52"/>
      <c r="S27" s="56"/>
      <c r="T27" s="57"/>
      <c r="U27" s="52"/>
      <c r="V27" s="56"/>
      <c r="W27" s="57"/>
      <c r="X27" s="58"/>
      <c r="Y27" s="53"/>
      <c r="Z27" s="53"/>
      <c r="AA27" s="52"/>
      <c r="AB27" s="53"/>
      <c r="AC27" s="55"/>
      <c r="AD27" s="58"/>
      <c r="AE27" s="53"/>
      <c r="AF27" s="55"/>
      <c r="AG27" s="58"/>
      <c r="AH27" s="53"/>
      <c r="AI27" s="55"/>
      <c r="AJ27" s="57"/>
      <c r="AK27" s="48" t="e">
        <f>SUM(#REF!)+AJ27</f>
        <v>#REF!</v>
      </c>
    </row>
    <row r="28" spans="1:37" s="40" customFormat="1" ht="15.6" hidden="1" x14ac:dyDescent="0.3">
      <c r="A28" s="52">
        <v>32</v>
      </c>
      <c r="B28" s="59"/>
      <c r="C28" s="56"/>
      <c r="D28" s="56"/>
      <c r="E28" s="56"/>
      <c r="F28" s="52"/>
      <c r="G28" s="56"/>
      <c r="H28" s="57"/>
      <c r="I28" s="52"/>
      <c r="J28" s="56"/>
      <c r="K28" s="57"/>
      <c r="L28" s="52"/>
      <c r="M28" s="56"/>
      <c r="N28" s="57"/>
      <c r="O28" s="52"/>
      <c r="P28" s="56"/>
      <c r="Q28" s="57"/>
      <c r="R28" s="52"/>
      <c r="S28" s="56"/>
      <c r="T28" s="57"/>
      <c r="U28" s="52"/>
      <c r="V28" s="56"/>
      <c r="W28" s="57"/>
      <c r="X28" s="58"/>
      <c r="Y28" s="53"/>
      <c r="Z28" s="53"/>
      <c r="AA28" s="52"/>
      <c r="AB28" s="53"/>
      <c r="AC28" s="55"/>
      <c r="AD28" s="58"/>
      <c r="AE28" s="53"/>
      <c r="AF28" s="55"/>
      <c r="AG28" s="58"/>
      <c r="AH28" s="53"/>
      <c r="AI28" s="55"/>
      <c r="AJ28" s="57"/>
      <c r="AK28" s="48" t="e">
        <f>SUM(#REF!)+AJ28</f>
        <v>#REF!</v>
      </c>
    </row>
    <row r="29" spans="1:37" s="40" customFormat="1" ht="15.6" hidden="1" x14ac:dyDescent="0.3">
      <c r="A29" s="52">
        <v>33</v>
      </c>
      <c r="B29" s="59"/>
      <c r="C29" s="56"/>
      <c r="D29" s="56"/>
      <c r="E29" s="56"/>
      <c r="F29" s="52"/>
      <c r="G29" s="56"/>
      <c r="H29" s="57"/>
      <c r="I29" s="52"/>
      <c r="J29" s="56"/>
      <c r="K29" s="57"/>
      <c r="L29" s="52"/>
      <c r="M29" s="56"/>
      <c r="N29" s="57"/>
      <c r="O29" s="52"/>
      <c r="P29" s="56"/>
      <c r="Q29" s="57"/>
      <c r="R29" s="52"/>
      <c r="S29" s="56"/>
      <c r="T29" s="57"/>
      <c r="U29" s="52"/>
      <c r="V29" s="56"/>
      <c r="W29" s="57"/>
      <c r="X29" s="58"/>
      <c r="Y29" s="53"/>
      <c r="Z29" s="53"/>
      <c r="AA29" s="52"/>
      <c r="AB29" s="53"/>
      <c r="AC29" s="55"/>
      <c r="AD29" s="58"/>
      <c r="AE29" s="53"/>
      <c r="AF29" s="55"/>
      <c r="AG29" s="58"/>
      <c r="AH29" s="53"/>
      <c r="AI29" s="55"/>
      <c r="AJ29" s="57"/>
      <c r="AK29" s="48" t="e">
        <f>SUM(#REF!)+AJ29</f>
        <v>#REF!</v>
      </c>
    </row>
    <row r="30" spans="1:37" s="40" customFormat="1" ht="15.6" hidden="1" x14ac:dyDescent="0.3">
      <c r="A30" s="52">
        <v>34</v>
      </c>
      <c r="B30" s="59"/>
      <c r="C30" s="56"/>
      <c r="D30" s="56"/>
      <c r="E30" s="56"/>
      <c r="F30" s="52"/>
      <c r="G30" s="56"/>
      <c r="H30" s="57"/>
      <c r="I30" s="52"/>
      <c r="J30" s="56"/>
      <c r="K30" s="57"/>
      <c r="L30" s="52"/>
      <c r="M30" s="56"/>
      <c r="N30" s="57"/>
      <c r="O30" s="52"/>
      <c r="P30" s="56"/>
      <c r="Q30" s="57"/>
      <c r="R30" s="52"/>
      <c r="S30" s="56"/>
      <c r="T30" s="57"/>
      <c r="U30" s="52"/>
      <c r="V30" s="56"/>
      <c r="W30" s="57"/>
      <c r="X30" s="58"/>
      <c r="Y30" s="53"/>
      <c r="Z30" s="53"/>
      <c r="AA30" s="52"/>
      <c r="AB30" s="53"/>
      <c r="AC30" s="55"/>
      <c r="AD30" s="58"/>
      <c r="AE30" s="53"/>
      <c r="AF30" s="55"/>
      <c r="AG30" s="58"/>
      <c r="AH30" s="53"/>
      <c r="AI30" s="55"/>
      <c r="AJ30" s="57"/>
      <c r="AK30" s="48" t="e">
        <f>SUM(#REF!)+AJ30</f>
        <v>#REF!</v>
      </c>
    </row>
    <row r="31" spans="1:37" s="40" customFormat="1" ht="15.6" hidden="1" x14ac:dyDescent="0.3">
      <c r="A31" s="52">
        <v>35</v>
      </c>
      <c r="B31" s="59"/>
      <c r="C31" s="56"/>
      <c r="D31" s="56"/>
      <c r="E31" s="56"/>
      <c r="F31" s="52"/>
      <c r="G31" s="56"/>
      <c r="H31" s="57"/>
      <c r="I31" s="52"/>
      <c r="J31" s="56"/>
      <c r="K31" s="57"/>
      <c r="L31" s="52"/>
      <c r="M31" s="56"/>
      <c r="N31" s="57"/>
      <c r="O31" s="52"/>
      <c r="P31" s="56"/>
      <c r="Q31" s="57"/>
      <c r="R31" s="52"/>
      <c r="S31" s="56"/>
      <c r="T31" s="57"/>
      <c r="U31" s="52"/>
      <c r="V31" s="56"/>
      <c r="W31" s="57"/>
      <c r="X31" s="58"/>
      <c r="Y31" s="53"/>
      <c r="Z31" s="53"/>
      <c r="AA31" s="52"/>
      <c r="AB31" s="53"/>
      <c r="AC31" s="55"/>
      <c r="AD31" s="58"/>
      <c r="AE31" s="53"/>
      <c r="AF31" s="55"/>
      <c r="AG31" s="58"/>
      <c r="AH31" s="53"/>
      <c r="AI31" s="55"/>
      <c r="AJ31" s="57"/>
      <c r="AK31" s="48" t="e">
        <f>SUM(#REF!)+AJ31</f>
        <v>#REF!</v>
      </c>
    </row>
    <row r="32" spans="1:37" s="40" customFormat="1" ht="15.6" hidden="1" x14ac:dyDescent="0.3">
      <c r="A32" s="52">
        <v>36</v>
      </c>
      <c r="B32" s="59"/>
      <c r="C32" s="56"/>
      <c r="D32" s="56"/>
      <c r="E32" s="56"/>
      <c r="F32" s="52"/>
      <c r="G32" s="56"/>
      <c r="H32" s="57"/>
      <c r="I32" s="52"/>
      <c r="J32" s="56"/>
      <c r="K32" s="57"/>
      <c r="L32" s="52"/>
      <c r="M32" s="56"/>
      <c r="N32" s="57"/>
      <c r="O32" s="52"/>
      <c r="P32" s="56"/>
      <c r="Q32" s="57"/>
      <c r="R32" s="52"/>
      <c r="S32" s="56"/>
      <c r="T32" s="57"/>
      <c r="U32" s="52"/>
      <c r="V32" s="56"/>
      <c r="W32" s="57"/>
      <c r="X32" s="58"/>
      <c r="Y32" s="53"/>
      <c r="Z32" s="53"/>
      <c r="AA32" s="52"/>
      <c r="AB32" s="53"/>
      <c r="AC32" s="55"/>
      <c r="AD32" s="58"/>
      <c r="AE32" s="53"/>
      <c r="AF32" s="55"/>
      <c r="AG32" s="58"/>
      <c r="AH32" s="53"/>
      <c r="AI32" s="55"/>
      <c r="AJ32" s="57"/>
      <c r="AK32" s="48" t="e">
        <f>SUM(#REF!)+AJ32</f>
        <v>#REF!</v>
      </c>
    </row>
    <row r="33" spans="1:37" s="40" customFormat="1" ht="15.6" hidden="1" x14ac:dyDescent="0.3">
      <c r="A33" s="52">
        <v>37</v>
      </c>
      <c r="B33" s="59"/>
      <c r="C33" s="56"/>
      <c r="D33" s="56"/>
      <c r="E33" s="56"/>
      <c r="F33" s="52"/>
      <c r="G33" s="56"/>
      <c r="H33" s="57"/>
      <c r="I33" s="52"/>
      <c r="J33" s="56"/>
      <c r="K33" s="57"/>
      <c r="L33" s="52"/>
      <c r="M33" s="56"/>
      <c r="N33" s="57"/>
      <c r="O33" s="52"/>
      <c r="P33" s="56"/>
      <c r="Q33" s="57"/>
      <c r="R33" s="52"/>
      <c r="S33" s="56"/>
      <c r="T33" s="57"/>
      <c r="U33" s="52"/>
      <c r="V33" s="56"/>
      <c r="W33" s="57"/>
      <c r="X33" s="58"/>
      <c r="Y33" s="53"/>
      <c r="Z33" s="53"/>
      <c r="AA33" s="52"/>
      <c r="AB33" s="53"/>
      <c r="AC33" s="55"/>
      <c r="AD33" s="58"/>
      <c r="AE33" s="53"/>
      <c r="AF33" s="55"/>
      <c r="AG33" s="58"/>
      <c r="AH33" s="53"/>
      <c r="AI33" s="55"/>
      <c r="AJ33" s="57"/>
      <c r="AK33" s="48" t="e">
        <f>SUM(#REF!)+AJ33</f>
        <v>#REF!</v>
      </c>
    </row>
    <row r="34" spans="1:37" s="40" customFormat="1" ht="15.6" hidden="1" x14ac:dyDescent="0.3">
      <c r="A34" s="52">
        <v>38</v>
      </c>
      <c r="B34" s="59"/>
      <c r="C34" s="56"/>
      <c r="D34" s="56"/>
      <c r="E34" s="56"/>
      <c r="F34" s="52"/>
      <c r="G34" s="56"/>
      <c r="H34" s="57"/>
      <c r="I34" s="52"/>
      <c r="J34" s="56"/>
      <c r="K34" s="57"/>
      <c r="L34" s="52"/>
      <c r="M34" s="56"/>
      <c r="N34" s="57"/>
      <c r="O34" s="52"/>
      <c r="P34" s="56"/>
      <c r="Q34" s="57"/>
      <c r="R34" s="52"/>
      <c r="S34" s="56"/>
      <c r="T34" s="57"/>
      <c r="U34" s="52"/>
      <c r="V34" s="56"/>
      <c r="W34" s="57"/>
      <c r="X34" s="58"/>
      <c r="Y34" s="53"/>
      <c r="Z34" s="53"/>
      <c r="AA34" s="52"/>
      <c r="AB34" s="53"/>
      <c r="AC34" s="55"/>
      <c r="AD34" s="58"/>
      <c r="AE34" s="53"/>
      <c r="AF34" s="55"/>
      <c r="AG34" s="58"/>
      <c r="AH34" s="53"/>
      <c r="AI34" s="55"/>
      <c r="AJ34" s="57"/>
      <c r="AK34" s="48" t="e">
        <f>SUM(#REF!)+AJ34</f>
        <v>#REF!</v>
      </c>
    </row>
    <row r="35" spans="1:37" s="40" customFormat="1" ht="15.6" hidden="1" x14ac:dyDescent="0.3">
      <c r="A35" s="52">
        <v>39</v>
      </c>
      <c r="B35" s="59"/>
      <c r="C35" s="56"/>
      <c r="D35" s="56"/>
      <c r="E35" s="56"/>
      <c r="F35" s="52"/>
      <c r="G35" s="56"/>
      <c r="H35" s="57"/>
      <c r="I35" s="52"/>
      <c r="J35" s="56"/>
      <c r="K35" s="57"/>
      <c r="L35" s="52"/>
      <c r="M35" s="56"/>
      <c r="N35" s="57"/>
      <c r="O35" s="52"/>
      <c r="P35" s="56"/>
      <c r="Q35" s="57"/>
      <c r="R35" s="52"/>
      <c r="S35" s="56"/>
      <c r="T35" s="57"/>
      <c r="U35" s="52"/>
      <c r="V35" s="56"/>
      <c r="W35" s="57"/>
      <c r="X35" s="58"/>
      <c r="Y35" s="53"/>
      <c r="Z35" s="53"/>
      <c r="AA35" s="52"/>
      <c r="AB35" s="53"/>
      <c r="AC35" s="55"/>
      <c r="AD35" s="58"/>
      <c r="AE35" s="53"/>
      <c r="AF35" s="55"/>
      <c r="AG35" s="58"/>
      <c r="AH35" s="53"/>
      <c r="AI35" s="55"/>
      <c r="AJ35" s="57"/>
      <c r="AK35" s="48" t="e">
        <f>SUM(#REF!)+AJ35</f>
        <v>#REF!</v>
      </c>
    </row>
    <row r="36" spans="1:37" s="40" customFormat="1" ht="15.6" hidden="1" x14ac:dyDescent="0.3">
      <c r="A36" s="52">
        <v>40</v>
      </c>
      <c r="B36" s="59"/>
      <c r="C36" s="56"/>
      <c r="D36" s="56"/>
      <c r="E36" s="56"/>
      <c r="F36" s="52"/>
      <c r="G36" s="56"/>
      <c r="H36" s="57"/>
      <c r="I36" s="52"/>
      <c r="J36" s="56"/>
      <c r="K36" s="57"/>
      <c r="L36" s="52"/>
      <c r="M36" s="56"/>
      <c r="N36" s="57"/>
      <c r="O36" s="52"/>
      <c r="P36" s="56"/>
      <c r="Q36" s="57"/>
      <c r="R36" s="52"/>
      <c r="S36" s="56"/>
      <c r="T36" s="57"/>
      <c r="U36" s="52"/>
      <c r="V36" s="56"/>
      <c r="W36" s="57"/>
      <c r="X36" s="58"/>
      <c r="Y36" s="53"/>
      <c r="Z36" s="53"/>
      <c r="AA36" s="52"/>
      <c r="AB36" s="53"/>
      <c r="AC36" s="55"/>
      <c r="AD36" s="58"/>
      <c r="AE36" s="53"/>
      <c r="AF36" s="55"/>
      <c r="AG36" s="58"/>
      <c r="AH36" s="53"/>
      <c r="AI36" s="55"/>
      <c r="AJ36" s="57"/>
      <c r="AK36" s="48" t="e">
        <f>SUM(#REF!)+AJ36</f>
        <v>#REF!</v>
      </c>
    </row>
    <row r="37" spans="1:37" s="40" customFormat="1" ht="15.6" hidden="1" x14ac:dyDescent="0.3">
      <c r="A37" s="52">
        <v>41</v>
      </c>
      <c r="B37" s="59"/>
      <c r="C37" s="56"/>
      <c r="D37" s="56"/>
      <c r="E37" s="56"/>
      <c r="F37" s="52"/>
      <c r="G37" s="56"/>
      <c r="H37" s="57"/>
      <c r="I37" s="52"/>
      <c r="J37" s="56"/>
      <c r="K37" s="57"/>
      <c r="L37" s="52"/>
      <c r="M37" s="56"/>
      <c r="N37" s="57"/>
      <c r="O37" s="52"/>
      <c r="P37" s="56"/>
      <c r="Q37" s="57"/>
      <c r="R37" s="52"/>
      <c r="S37" s="56"/>
      <c r="T37" s="57"/>
      <c r="U37" s="52"/>
      <c r="V37" s="56"/>
      <c r="W37" s="57"/>
      <c r="X37" s="58"/>
      <c r="Y37" s="53"/>
      <c r="Z37" s="53"/>
      <c r="AA37" s="52"/>
      <c r="AB37" s="53"/>
      <c r="AC37" s="55"/>
      <c r="AD37" s="58"/>
      <c r="AE37" s="53"/>
      <c r="AF37" s="55"/>
      <c r="AG37" s="58"/>
      <c r="AH37" s="53"/>
      <c r="AI37" s="55"/>
      <c r="AJ37" s="57"/>
      <c r="AK37" s="48" t="e">
        <f>SUM(#REF!)+AJ37</f>
        <v>#REF!</v>
      </c>
    </row>
    <row r="38" spans="1:37" s="40" customFormat="1" ht="15.6" hidden="1" x14ac:dyDescent="0.3">
      <c r="A38" s="52">
        <v>42</v>
      </c>
      <c r="B38" s="59"/>
      <c r="C38" s="56"/>
      <c r="D38" s="56"/>
      <c r="E38" s="56"/>
      <c r="F38" s="52"/>
      <c r="G38" s="56"/>
      <c r="H38" s="57"/>
      <c r="I38" s="52"/>
      <c r="J38" s="56"/>
      <c r="K38" s="57"/>
      <c r="L38" s="52"/>
      <c r="M38" s="56"/>
      <c r="N38" s="57"/>
      <c r="O38" s="52"/>
      <c r="P38" s="56"/>
      <c r="Q38" s="57"/>
      <c r="R38" s="52"/>
      <c r="S38" s="56"/>
      <c r="T38" s="57"/>
      <c r="U38" s="52"/>
      <c r="V38" s="56"/>
      <c r="W38" s="57"/>
      <c r="X38" s="58"/>
      <c r="Y38" s="53"/>
      <c r="Z38" s="53"/>
      <c r="AA38" s="52"/>
      <c r="AB38" s="53"/>
      <c r="AC38" s="55"/>
      <c r="AD38" s="58"/>
      <c r="AE38" s="53"/>
      <c r="AF38" s="55"/>
      <c r="AG38" s="58"/>
      <c r="AH38" s="53"/>
      <c r="AI38" s="55"/>
      <c r="AJ38" s="57"/>
      <c r="AK38" s="48" t="e">
        <f>SUM(#REF!)+AJ38</f>
        <v>#REF!</v>
      </c>
    </row>
    <row r="39" spans="1:37" ht="15.6" hidden="1" x14ac:dyDescent="0.3">
      <c r="A39" s="52">
        <v>43</v>
      </c>
      <c r="B39" s="59"/>
      <c r="C39" s="56"/>
      <c r="D39" s="56"/>
      <c r="E39" s="56"/>
      <c r="F39" s="52"/>
      <c r="G39" s="56"/>
      <c r="H39" s="57"/>
      <c r="I39" s="52"/>
      <c r="J39" s="56"/>
      <c r="K39" s="57"/>
      <c r="L39" s="52"/>
      <c r="M39" s="56"/>
      <c r="N39" s="57"/>
      <c r="O39" s="52"/>
      <c r="P39" s="56"/>
      <c r="Q39" s="57"/>
      <c r="R39" s="52"/>
      <c r="S39" s="56"/>
      <c r="T39" s="57"/>
      <c r="U39" s="52"/>
      <c r="V39" s="56"/>
      <c r="W39" s="57"/>
      <c r="X39" s="54"/>
      <c r="Y39" s="53"/>
      <c r="Z39" s="53"/>
      <c r="AA39" s="52"/>
      <c r="AB39" s="53"/>
      <c r="AC39" s="55"/>
      <c r="AD39" s="54"/>
      <c r="AE39" s="53"/>
      <c r="AF39" s="55"/>
      <c r="AG39" s="54"/>
      <c r="AH39" s="53"/>
      <c r="AI39" s="55"/>
      <c r="AJ39" s="57"/>
      <c r="AK39" s="48" t="e">
        <f>SUM(#REF!)+AJ39</f>
        <v>#REF!</v>
      </c>
    </row>
    <row r="40" spans="1:37" ht="15.6" hidden="1" x14ac:dyDescent="0.3">
      <c r="A40" s="52">
        <v>44</v>
      </c>
      <c r="B40" s="50"/>
      <c r="C40" s="7"/>
      <c r="D40" s="7"/>
      <c r="E40" s="7"/>
      <c r="F40" s="49"/>
      <c r="G40" s="7"/>
      <c r="H40" s="51"/>
      <c r="I40" s="49"/>
      <c r="J40" s="7"/>
      <c r="K40" s="51"/>
      <c r="L40" s="49"/>
      <c r="M40" s="7"/>
      <c r="N40" s="51"/>
      <c r="O40" s="52"/>
      <c r="P40" s="56"/>
      <c r="Q40" s="57"/>
      <c r="R40" s="52"/>
      <c r="S40" s="56"/>
      <c r="T40" s="57"/>
      <c r="U40" s="49"/>
      <c r="V40" s="7"/>
      <c r="W40" s="51"/>
      <c r="X40" s="54"/>
      <c r="Y40" s="53"/>
      <c r="Z40" s="53"/>
      <c r="AA40" s="52"/>
      <c r="AB40" s="53"/>
      <c r="AC40" s="55"/>
      <c r="AD40" s="54"/>
      <c r="AE40" s="53"/>
      <c r="AF40" s="55"/>
      <c r="AG40" s="54"/>
      <c r="AH40" s="53"/>
      <c r="AI40" s="55"/>
      <c r="AJ40" s="57"/>
      <c r="AK40" s="48" t="e">
        <f>SUM(#REF!)+AJ40</f>
        <v>#REF!</v>
      </c>
    </row>
    <row r="41" spans="1:37" ht="15.6" hidden="1" x14ac:dyDescent="0.3">
      <c r="A41" s="52">
        <v>45</v>
      </c>
      <c r="B41" s="50"/>
      <c r="C41" s="7"/>
      <c r="D41" s="7"/>
      <c r="E41" s="7"/>
      <c r="F41" s="49"/>
      <c r="G41" s="7"/>
      <c r="H41" s="51"/>
      <c r="I41" s="49"/>
      <c r="J41" s="7"/>
      <c r="K41" s="51"/>
      <c r="L41" s="49"/>
      <c r="M41" s="7"/>
      <c r="N41" s="51"/>
      <c r="O41" s="52"/>
      <c r="P41" s="56"/>
      <c r="Q41" s="57"/>
      <c r="R41" s="52"/>
      <c r="S41" s="56"/>
      <c r="T41" s="57"/>
      <c r="U41" s="49"/>
      <c r="V41" s="7"/>
      <c r="W41" s="51"/>
      <c r="X41" s="54"/>
      <c r="Y41" s="53"/>
      <c r="Z41" s="53"/>
      <c r="AA41" s="54"/>
      <c r="AB41" s="53"/>
      <c r="AC41" s="55"/>
      <c r="AD41" s="54"/>
      <c r="AE41" s="53"/>
      <c r="AF41" s="55"/>
      <c r="AG41" s="54"/>
      <c r="AH41" s="53"/>
      <c r="AI41" s="55"/>
      <c r="AJ41" s="57"/>
      <c r="AK41" s="48" t="e">
        <f>SUM(#REF!)+AJ41</f>
        <v>#REF!</v>
      </c>
    </row>
    <row r="42" spans="1:37" ht="15.6" hidden="1" x14ac:dyDescent="0.3">
      <c r="A42" s="52">
        <v>46</v>
      </c>
      <c r="B42" s="60"/>
      <c r="C42" s="56"/>
      <c r="D42" s="56"/>
      <c r="E42" s="56"/>
      <c r="F42" s="52"/>
      <c r="G42" s="56"/>
      <c r="H42" s="57"/>
      <c r="I42" s="52"/>
      <c r="J42" s="56"/>
      <c r="K42" s="57"/>
      <c r="L42" s="52"/>
      <c r="M42" s="56"/>
      <c r="N42" s="57"/>
      <c r="O42" s="52"/>
      <c r="P42" s="56"/>
      <c r="Q42" s="57"/>
      <c r="R42" s="52"/>
      <c r="S42" s="56"/>
      <c r="T42" s="57"/>
      <c r="U42" s="52"/>
      <c r="V42" s="56"/>
      <c r="W42" s="57"/>
      <c r="X42" s="54"/>
      <c r="Y42" s="53"/>
      <c r="Z42" s="53"/>
      <c r="AA42" s="54"/>
      <c r="AB42" s="53"/>
      <c r="AC42" s="55"/>
      <c r="AD42" s="54"/>
      <c r="AE42" s="53"/>
      <c r="AF42" s="55"/>
      <c r="AG42" s="54"/>
      <c r="AH42" s="53"/>
      <c r="AI42" s="55"/>
      <c r="AJ42" s="57"/>
      <c r="AK42" s="48" t="e">
        <f>SUM(#REF!)+AJ42</f>
        <v>#REF!</v>
      </c>
    </row>
    <row r="43" spans="1:37" ht="15.6" hidden="1" x14ac:dyDescent="0.3">
      <c r="A43" s="52">
        <v>47</v>
      </c>
      <c r="B43" s="60"/>
      <c r="C43" s="7"/>
      <c r="D43" s="7"/>
      <c r="E43" s="7"/>
      <c r="F43" s="49"/>
      <c r="G43" s="7"/>
      <c r="H43" s="51"/>
      <c r="I43" s="49"/>
      <c r="J43" s="7"/>
      <c r="K43" s="51"/>
      <c r="L43" s="49"/>
      <c r="M43" s="7"/>
      <c r="N43" s="51"/>
      <c r="O43" s="52"/>
      <c r="P43" s="56"/>
      <c r="Q43" s="57"/>
      <c r="R43" s="52"/>
      <c r="S43" s="56"/>
      <c r="T43" s="57"/>
      <c r="U43" s="49"/>
      <c r="V43" s="7"/>
      <c r="W43" s="51"/>
      <c r="X43" s="54"/>
      <c r="Y43" s="53"/>
      <c r="Z43" s="53"/>
      <c r="AA43" s="54"/>
      <c r="AB43" s="53"/>
      <c r="AC43" s="55"/>
      <c r="AD43" s="54"/>
      <c r="AE43" s="53"/>
      <c r="AF43" s="55"/>
      <c r="AG43" s="54"/>
      <c r="AH43" s="53"/>
      <c r="AI43" s="55"/>
      <c r="AJ43" s="55"/>
      <c r="AK43" s="48" t="e">
        <f>SUM(#REF!)+AJ43</f>
        <v>#REF!</v>
      </c>
    </row>
    <row r="44" spans="1:37" ht="15.6" hidden="1" x14ac:dyDescent="0.3">
      <c r="A44" s="215">
        <v>48</v>
      </c>
      <c r="B44" s="60"/>
      <c r="C44" s="216"/>
      <c r="D44" s="216"/>
      <c r="E44" s="216"/>
      <c r="F44" s="215"/>
      <c r="G44" s="216"/>
      <c r="H44" s="217"/>
      <c r="I44" s="215"/>
      <c r="J44" s="216"/>
      <c r="K44" s="217"/>
      <c r="L44" s="215"/>
      <c r="M44" s="216"/>
      <c r="N44" s="217"/>
      <c r="O44" s="215"/>
      <c r="P44" s="216"/>
      <c r="Q44" s="217"/>
      <c r="R44" s="215"/>
      <c r="S44" s="216"/>
      <c r="T44" s="217"/>
      <c r="U44" s="215"/>
      <c r="V44" s="216"/>
      <c r="W44" s="217"/>
      <c r="X44" s="218"/>
      <c r="Y44" s="219"/>
      <c r="Z44" s="219"/>
      <c r="AA44" s="218"/>
      <c r="AB44" s="219"/>
      <c r="AC44" s="220"/>
      <c r="AD44" s="218"/>
      <c r="AE44" s="219"/>
      <c r="AF44" s="220"/>
      <c r="AG44" s="218"/>
      <c r="AH44" s="219"/>
      <c r="AI44" s="220"/>
      <c r="AJ44" s="217"/>
      <c r="AK44" s="221" t="e">
        <f>SUM(#REF!)+AJ44</f>
        <v>#REF!</v>
      </c>
    </row>
    <row r="45" spans="1:37" s="40" customFormat="1" x14ac:dyDescent="0.2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</row>
    <row r="46" spans="1:37" s="72" customFormat="1" ht="28.5" customHeight="1" thickBot="1" x14ac:dyDescent="0.3">
      <c r="A46" s="71"/>
      <c r="B46" s="293" t="s">
        <v>136</v>
      </c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172"/>
      <c r="AA46" s="172"/>
      <c r="AB46" s="172"/>
      <c r="AC46" s="172"/>
      <c r="AD46" s="172"/>
      <c r="AE46" s="71"/>
      <c r="AF46" s="71"/>
      <c r="AG46" s="71"/>
      <c r="AH46" s="71"/>
      <c r="AI46" s="71"/>
      <c r="AJ46" s="71"/>
    </row>
    <row r="47" spans="1:37" s="72" customFormat="1" ht="20.399999999999999" customHeight="1" thickBot="1" x14ac:dyDescent="0.3">
      <c r="B47" s="87" t="s">
        <v>8</v>
      </c>
      <c r="C47" s="86">
        <v>1</v>
      </c>
      <c r="D47" s="86">
        <v>2</v>
      </c>
      <c r="E47" s="86">
        <v>3</v>
      </c>
      <c r="F47" s="86">
        <v>4</v>
      </c>
      <c r="G47" s="86">
        <v>5</v>
      </c>
      <c r="H47" s="86">
        <v>6</v>
      </c>
      <c r="I47" s="86">
        <v>7</v>
      </c>
      <c r="J47" s="86">
        <v>8</v>
      </c>
      <c r="K47" s="86">
        <v>9</v>
      </c>
      <c r="L47" s="86">
        <v>10</v>
      </c>
      <c r="M47" s="86">
        <v>11</v>
      </c>
      <c r="N47" s="86">
        <v>12</v>
      </c>
      <c r="O47" s="86">
        <v>13</v>
      </c>
      <c r="P47" s="86">
        <v>14</v>
      </c>
      <c r="Q47" s="86">
        <v>15</v>
      </c>
      <c r="R47" s="86">
        <v>16</v>
      </c>
      <c r="S47" s="86">
        <v>17</v>
      </c>
      <c r="T47" s="173">
        <v>18</v>
      </c>
      <c r="U47" s="175"/>
      <c r="V47" s="174"/>
      <c r="W47" s="174"/>
      <c r="X47" s="174"/>
      <c r="Y47" s="174"/>
      <c r="Z47" s="174"/>
    </row>
    <row r="48" spans="1:37" s="72" customFormat="1" ht="20.399999999999999" customHeight="1" thickBot="1" x14ac:dyDescent="0.3">
      <c r="B48" s="85" t="s">
        <v>31</v>
      </c>
      <c r="C48" s="84">
        <v>20</v>
      </c>
      <c r="D48" s="84">
        <v>18</v>
      </c>
      <c r="E48" s="84">
        <v>16</v>
      </c>
      <c r="F48" s="84">
        <v>15</v>
      </c>
      <c r="G48" s="84">
        <v>14</v>
      </c>
      <c r="H48" s="84">
        <v>13</v>
      </c>
      <c r="I48" s="84">
        <v>12</v>
      </c>
      <c r="J48" s="84">
        <v>11</v>
      </c>
      <c r="K48" s="84">
        <v>10</v>
      </c>
      <c r="L48" s="84">
        <v>9</v>
      </c>
      <c r="M48" s="84">
        <v>8</v>
      </c>
      <c r="N48" s="84">
        <v>7</v>
      </c>
      <c r="O48" s="84">
        <v>6</v>
      </c>
      <c r="P48" s="84">
        <v>5</v>
      </c>
      <c r="Q48" s="84">
        <v>4</v>
      </c>
      <c r="R48" s="84">
        <v>3</v>
      </c>
      <c r="S48" s="84">
        <v>2</v>
      </c>
      <c r="T48" s="176">
        <v>1</v>
      </c>
      <c r="U48" s="174"/>
      <c r="V48" s="174"/>
      <c r="W48" s="174"/>
      <c r="X48" s="174"/>
      <c r="Y48" s="174"/>
      <c r="Z48" s="174"/>
    </row>
    <row r="49" spans="1:34" s="72" customFormat="1" ht="13.5" customHeight="1" x14ac:dyDescent="0.2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90"/>
      <c r="P49" s="90"/>
      <c r="Q49" s="90"/>
      <c r="R49" s="90"/>
      <c r="S49" s="90"/>
      <c r="T49" s="90"/>
      <c r="U49" s="73"/>
      <c r="V49" s="73"/>
      <c r="W49" s="73"/>
      <c r="X49" s="71"/>
    </row>
    <row r="50" spans="1:34" s="40" customFormat="1" ht="16.2" x14ac:dyDescent="0.35">
      <c r="A50" s="61" t="s">
        <v>20</v>
      </c>
      <c r="B50" s="62"/>
      <c r="C50" s="62"/>
      <c r="D50" s="38"/>
      <c r="E50" s="37" t="s">
        <v>56</v>
      </c>
      <c r="F50" s="38"/>
      <c r="G50" s="37"/>
      <c r="H50" s="38"/>
      <c r="Q50" s="61"/>
      <c r="T50" s="61"/>
      <c r="W50" s="61"/>
      <c r="X50" s="38"/>
      <c r="Y50" s="38"/>
      <c r="Z50" s="38"/>
      <c r="AA50" s="38"/>
      <c r="AB50" s="37"/>
      <c r="AC50" s="63"/>
      <c r="AD50" s="38"/>
      <c r="AE50" s="63"/>
      <c r="AF50" s="37"/>
      <c r="AG50" s="38"/>
      <c r="AH50" s="38"/>
    </row>
    <row r="51" spans="1:34" ht="16.2" x14ac:dyDescent="0.35">
      <c r="A51" s="61"/>
      <c r="B51" s="62"/>
      <c r="C51" s="62"/>
      <c r="D51" s="38"/>
      <c r="E51" s="37"/>
      <c r="F51" s="37"/>
      <c r="G51" s="37"/>
      <c r="H51" s="38"/>
      <c r="Q51" s="61"/>
      <c r="T51" s="61"/>
      <c r="W51" s="61"/>
      <c r="X51" s="38"/>
      <c r="Y51" s="38"/>
      <c r="Z51" s="38"/>
      <c r="AA51" s="38"/>
      <c r="AB51" s="37"/>
      <c r="AC51" s="63"/>
      <c r="AD51" s="38"/>
      <c r="AE51" s="63"/>
      <c r="AF51" s="63"/>
      <c r="AG51" s="38"/>
      <c r="AH51" s="38"/>
    </row>
    <row r="52" spans="1:34" ht="16.2" x14ac:dyDescent="0.35">
      <c r="A52" s="61" t="s">
        <v>21</v>
      </c>
      <c r="B52" s="62"/>
      <c r="C52" s="62"/>
      <c r="D52" s="38"/>
      <c r="E52" s="37" t="s">
        <v>62</v>
      </c>
      <c r="F52" s="38"/>
      <c r="G52" s="37"/>
      <c r="H52" s="38"/>
      <c r="Q52" s="61"/>
      <c r="T52" s="61"/>
      <c r="W52" s="61"/>
      <c r="X52" s="38"/>
      <c r="Y52" s="38"/>
      <c r="Z52" s="38"/>
      <c r="AA52" s="38"/>
      <c r="AB52" s="37"/>
      <c r="AC52" s="63"/>
      <c r="AD52" s="38"/>
      <c r="AE52" s="38"/>
      <c r="AF52" s="37"/>
      <c r="AG52" s="38"/>
      <c r="AH52" s="38"/>
    </row>
  </sheetData>
  <sortState ref="B18:AL42">
    <sortCondition descending="1" ref="AK18:AK42"/>
  </sortState>
  <mergeCells count="29">
    <mergeCell ref="A1:AK1"/>
    <mergeCell ref="A2:AK2"/>
    <mergeCell ref="A11:AK11"/>
    <mergeCell ref="A6:AK6"/>
    <mergeCell ref="A7:AK7"/>
    <mergeCell ref="A5:AK5"/>
    <mergeCell ref="A9:D9"/>
    <mergeCell ref="E8:AI8"/>
    <mergeCell ref="E9:AI9"/>
    <mergeCell ref="E3:AI3"/>
    <mergeCell ref="A8:D8"/>
    <mergeCell ref="A14:A15"/>
    <mergeCell ref="B14:B15"/>
    <mergeCell ref="C14:W14"/>
    <mergeCell ref="X14:AI14"/>
    <mergeCell ref="U15:W15"/>
    <mergeCell ref="O15:Q15"/>
    <mergeCell ref="R15:T15"/>
    <mergeCell ref="B46:Y46"/>
    <mergeCell ref="AJ14:AJ15"/>
    <mergeCell ref="AK14:AK15"/>
    <mergeCell ref="C15:E15"/>
    <mergeCell ref="F15:H15"/>
    <mergeCell ref="I15:K15"/>
    <mergeCell ref="L15:N15"/>
    <mergeCell ref="AG15:AI15"/>
    <mergeCell ref="X15:Z15"/>
    <mergeCell ref="AA15:AC15"/>
    <mergeCell ref="AD15:AF15"/>
  </mergeCells>
  <printOptions horizontalCentered="1"/>
  <pageMargins left="0" right="0" top="0" bottom="0" header="0" footer="0"/>
  <pageSetup paperSize="9" scale="64" firstPageNumber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EB4E3"/>
    <pageSetUpPr fitToPage="1"/>
  </sheetPr>
  <dimension ref="A1:AMK36"/>
  <sheetViews>
    <sheetView view="pageBreakPreview" topLeftCell="A7" zoomScaleSheetLayoutView="100" workbookViewId="0">
      <selection activeCell="S31" sqref="S31"/>
    </sheetView>
  </sheetViews>
  <sheetFormatPr defaultColWidth="9.109375" defaultRowHeight="13.2" x14ac:dyDescent="0.25"/>
  <cols>
    <col min="1" max="1" width="7.109375" style="38" customWidth="1"/>
    <col min="2" max="2" width="10.33203125" style="38" customWidth="1"/>
    <col min="3" max="3" width="9.88671875" style="38" customWidth="1"/>
    <col min="4" max="4" width="12.5546875" style="38" customWidth="1"/>
    <col min="5" max="5" width="10.44140625" style="38" customWidth="1"/>
    <col min="6" max="6" width="8.5546875" style="38" customWidth="1"/>
    <col min="7" max="7" width="39.33203125" style="38" hidden="1" customWidth="1"/>
    <col min="8" max="8" width="35.6640625" style="38" customWidth="1"/>
    <col min="9" max="10" width="7.88671875" style="38" customWidth="1"/>
    <col min="11" max="11" width="7.5546875" style="38" customWidth="1"/>
    <col min="12" max="12" width="8.44140625" style="38" customWidth="1"/>
    <col min="13" max="13" width="8.6640625" style="38" customWidth="1"/>
    <col min="14" max="15" width="7" style="38" customWidth="1"/>
    <col min="16" max="16" width="7.5546875" style="38" customWidth="1"/>
    <col min="17" max="17" width="7.88671875" style="2" customWidth="1"/>
    <col min="18" max="18" width="13" style="38" customWidth="1"/>
    <col min="19" max="19" width="11.88671875" style="38" customWidth="1"/>
    <col min="20" max="20" width="10.6640625" style="38" customWidth="1"/>
    <col min="21" max="1025" width="9.109375" style="38"/>
    <col min="1026" max="16384" width="9.109375" style="40"/>
  </cols>
  <sheetData>
    <row r="1" spans="1:20" ht="18.75" customHeight="1" x14ac:dyDescent="0.3">
      <c r="A1" s="266" t="s">
        <v>167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ht="18.75" customHeight="1" x14ac:dyDescent="0.3">
      <c r="A2" s="266" t="s">
        <v>53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</row>
    <row r="3" spans="1:20" ht="18.75" customHeight="1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</row>
    <row r="4" spans="1:20" ht="10.5" customHeight="1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</row>
    <row r="5" spans="1:20" ht="18" customHeight="1" x14ac:dyDescent="0.3">
      <c r="A5" s="265"/>
      <c r="B5" s="265"/>
      <c r="C5" s="265"/>
      <c r="D5" s="265"/>
      <c r="E5" s="267" t="s">
        <v>0</v>
      </c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6"/>
      <c r="S5" s="266"/>
      <c r="T5" s="266"/>
    </row>
    <row r="6" spans="1:20" ht="18" customHeight="1" x14ac:dyDescent="0.3">
      <c r="A6" s="265"/>
      <c r="B6" s="265"/>
      <c r="C6" s="265"/>
      <c r="D6" s="265"/>
      <c r="E6" s="267" t="s">
        <v>142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8"/>
      <c r="S6" s="268"/>
      <c r="T6" s="268"/>
    </row>
    <row r="7" spans="1:20" ht="18" customHeight="1" x14ac:dyDescent="0.25">
      <c r="A7" s="243"/>
      <c r="B7" s="243"/>
      <c r="C7" s="243"/>
      <c r="D7" s="243"/>
      <c r="E7" s="251" t="s">
        <v>51</v>
      </c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2"/>
      <c r="S7" s="252"/>
      <c r="T7" s="252"/>
    </row>
    <row r="8" spans="1:20" ht="18" customHeight="1" x14ac:dyDescent="0.25">
      <c r="A8" s="265" t="s">
        <v>144</v>
      </c>
      <c r="B8" s="265"/>
      <c r="C8" s="265"/>
      <c r="D8" s="265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2" t="s">
        <v>61</v>
      </c>
      <c r="S8" s="252"/>
      <c r="T8" s="252"/>
    </row>
    <row r="9" spans="1:20" ht="18" customHeight="1" x14ac:dyDescent="0.25">
      <c r="A9" s="265" t="s">
        <v>54</v>
      </c>
      <c r="B9" s="265"/>
      <c r="C9" s="265"/>
      <c r="D9" s="26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2" t="s">
        <v>2</v>
      </c>
      <c r="S9" s="252"/>
      <c r="T9" s="252"/>
    </row>
    <row r="10" spans="1:20" ht="18" customHeight="1" x14ac:dyDescent="0.25">
      <c r="A10" s="241"/>
      <c r="B10" s="241"/>
      <c r="C10" s="241"/>
      <c r="D10" s="241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6" t="s">
        <v>3</v>
      </c>
      <c r="S10" s="257"/>
      <c r="T10" s="258"/>
    </row>
    <row r="11" spans="1:20" ht="5.25" customHeight="1" x14ac:dyDescent="0.3">
      <c r="A11" s="241"/>
      <c r="B11" s="241"/>
      <c r="C11" s="241"/>
      <c r="D11" s="241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259"/>
      <c r="S11" s="260"/>
      <c r="T11" s="261"/>
    </row>
    <row r="12" spans="1:20" ht="18" customHeight="1" x14ac:dyDescent="0.3">
      <c r="A12" s="242"/>
      <c r="B12" s="242"/>
      <c r="C12" s="243"/>
      <c r="D12" s="243"/>
      <c r="E12" s="248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107" t="s">
        <v>4</v>
      </c>
      <c r="S12" s="107" t="s">
        <v>5</v>
      </c>
      <c r="T12" s="107" t="s">
        <v>6</v>
      </c>
    </row>
    <row r="13" spans="1:20" ht="18" customHeight="1" x14ac:dyDescent="0.25">
      <c r="A13" s="244" t="s">
        <v>68</v>
      </c>
      <c r="B13" s="244"/>
      <c r="C13" s="244" t="s">
        <v>69</v>
      </c>
      <c r="D13" s="244"/>
      <c r="E13" s="262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107">
        <v>120</v>
      </c>
      <c r="S13" s="107">
        <v>95</v>
      </c>
      <c r="T13" s="107">
        <v>75</v>
      </c>
    </row>
    <row r="14" spans="1:20" ht="18" customHeight="1" x14ac:dyDescent="0.3">
      <c r="A14" s="244" t="s">
        <v>65</v>
      </c>
      <c r="B14" s="244"/>
      <c r="C14" s="244">
        <v>1</v>
      </c>
      <c r="D14" s="244"/>
      <c r="E14" s="248" t="s">
        <v>55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107" t="s">
        <v>63</v>
      </c>
      <c r="S14" s="107" t="s">
        <v>64</v>
      </c>
      <c r="T14" s="107" t="s">
        <v>22</v>
      </c>
    </row>
    <row r="15" spans="1:20" ht="18" customHeight="1" x14ac:dyDescent="0.3">
      <c r="A15" s="244" t="s">
        <v>66</v>
      </c>
      <c r="B15" s="244"/>
      <c r="C15" s="244">
        <v>2</v>
      </c>
      <c r="D15" s="244"/>
      <c r="E15" s="248" t="s">
        <v>49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107">
        <v>210</v>
      </c>
      <c r="S15" s="107">
        <v>146</v>
      </c>
      <c r="T15" s="107">
        <v>83</v>
      </c>
    </row>
    <row r="16" spans="1:20" ht="7.5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9"/>
      <c r="R16" s="39"/>
      <c r="S16" s="39"/>
    </row>
    <row r="17" spans="1:27" ht="12.75" customHeight="1" x14ac:dyDescent="0.25">
      <c r="A17" s="250" t="s">
        <v>8</v>
      </c>
      <c r="B17" s="245" t="s">
        <v>9</v>
      </c>
      <c r="C17" s="245"/>
      <c r="D17" s="245"/>
      <c r="E17" s="245" t="s">
        <v>10</v>
      </c>
      <c r="F17" s="245" t="s">
        <v>11</v>
      </c>
      <c r="G17" s="246" t="s">
        <v>42</v>
      </c>
      <c r="H17" s="245" t="s">
        <v>12</v>
      </c>
      <c r="I17" s="245" t="s">
        <v>13</v>
      </c>
      <c r="J17" s="246" t="s">
        <v>70</v>
      </c>
      <c r="K17" s="245" t="s">
        <v>14</v>
      </c>
      <c r="L17" s="264" t="s">
        <v>28</v>
      </c>
      <c r="M17" s="264"/>
      <c r="N17" s="245" t="s">
        <v>29</v>
      </c>
      <c r="O17" s="245" t="s">
        <v>67</v>
      </c>
      <c r="P17" s="245" t="s">
        <v>15</v>
      </c>
      <c r="Q17" s="250" t="s">
        <v>16</v>
      </c>
      <c r="R17" s="245" t="s">
        <v>17</v>
      </c>
      <c r="S17" s="245"/>
      <c r="T17" s="245"/>
    </row>
    <row r="18" spans="1:27" x14ac:dyDescent="0.25">
      <c r="A18" s="250"/>
      <c r="B18" s="245"/>
      <c r="C18" s="245"/>
      <c r="D18" s="245"/>
      <c r="E18" s="245"/>
      <c r="F18" s="245"/>
      <c r="G18" s="254"/>
      <c r="H18" s="245"/>
      <c r="I18" s="245"/>
      <c r="J18" s="247"/>
      <c r="K18" s="245"/>
      <c r="L18" s="104" t="s">
        <v>30</v>
      </c>
      <c r="M18" s="104" t="s">
        <v>31</v>
      </c>
      <c r="N18" s="245"/>
      <c r="O18" s="245"/>
      <c r="P18" s="245"/>
      <c r="Q18" s="250"/>
      <c r="R18" s="245"/>
      <c r="S18" s="245"/>
      <c r="T18" s="245"/>
    </row>
    <row r="19" spans="1:27" ht="18" customHeight="1" x14ac:dyDescent="0.25">
      <c r="A19" s="108">
        <v>1</v>
      </c>
      <c r="B19" s="182" t="s">
        <v>121</v>
      </c>
      <c r="C19" s="183"/>
      <c r="D19" s="92"/>
      <c r="E19" s="180">
        <v>39297</v>
      </c>
      <c r="F19" s="93" t="s">
        <v>4</v>
      </c>
      <c r="G19" s="94"/>
      <c r="H19" s="93" t="s">
        <v>127</v>
      </c>
      <c r="I19" s="302">
        <v>65.900000000000006</v>
      </c>
      <c r="J19" s="181">
        <v>24</v>
      </c>
      <c r="K19" s="77">
        <v>84</v>
      </c>
      <c r="L19" s="78">
        <v>115</v>
      </c>
      <c r="M19" s="237">
        <f t="shared" ref="M19" si="0">L19/2</f>
        <v>57.5</v>
      </c>
      <c r="N19" s="78">
        <f t="shared" ref="N19" si="1">SUM(M19,K19)</f>
        <v>141.5</v>
      </c>
      <c r="O19" s="78">
        <f>IF(J19=32,N19*2,N19*1)</f>
        <v>141.5</v>
      </c>
      <c r="P19" s="93" t="s">
        <v>4</v>
      </c>
      <c r="Q19" s="31">
        <v>20</v>
      </c>
      <c r="R19" s="185" t="s">
        <v>117</v>
      </c>
      <c r="S19" s="186" t="s">
        <v>133</v>
      </c>
      <c r="T19" s="187"/>
      <c r="AA19" s="40"/>
    </row>
    <row r="20" spans="1:27" ht="18" customHeight="1" x14ac:dyDescent="0.25">
      <c r="A20" s="108">
        <v>2</v>
      </c>
      <c r="B20" s="182" t="s">
        <v>99</v>
      </c>
      <c r="C20" s="183"/>
      <c r="D20" s="92"/>
      <c r="E20" s="180">
        <v>32906</v>
      </c>
      <c r="F20" s="93" t="s">
        <v>4</v>
      </c>
      <c r="G20" s="94"/>
      <c r="H20" s="93" t="s">
        <v>128</v>
      </c>
      <c r="I20" s="302">
        <v>66.900000000000006</v>
      </c>
      <c r="J20" s="181">
        <v>24</v>
      </c>
      <c r="K20" s="77">
        <v>50</v>
      </c>
      <c r="L20" s="78">
        <v>150</v>
      </c>
      <c r="M20" s="237">
        <f>L20/2</f>
        <v>75</v>
      </c>
      <c r="N20" s="78">
        <f>SUM(M20,K20)</f>
        <v>125</v>
      </c>
      <c r="O20" s="78">
        <f>IF(J20=32,N20*2,N20*1)</f>
        <v>125</v>
      </c>
      <c r="P20" s="93" t="s">
        <v>4</v>
      </c>
      <c r="Q20" s="31">
        <v>18</v>
      </c>
      <c r="R20" s="185" t="s">
        <v>101</v>
      </c>
      <c r="S20" s="186"/>
      <c r="T20" s="187"/>
    </row>
    <row r="21" spans="1:27" ht="18" customHeight="1" x14ac:dyDescent="0.25">
      <c r="A21" s="108">
        <v>3</v>
      </c>
      <c r="B21" s="182" t="s">
        <v>115</v>
      </c>
      <c r="C21" s="183"/>
      <c r="D21" s="92"/>
      <c r="E21" s="180">
        <v>39627</v>
      </c>
      <c r="F21" s="93" t="s">
        <v>4</v>
      </c>
      <c r="G21" s="94"/>
      <c r="H21" s="93" t="s">
        <v>127</v>
      </c>
      <c r="I21" s="302">
        <v>66.099999999999994</v>
      </c>
      <c r="J21" s="181">
        <v>32</v>
      </c>
      <c r="K21" s="77">
        <v>25</v>
      </c>
      <c r="L21" s="78">
        <v>73</v>
      </c>
      <c r="M21" s="237">
        <f t="shared" ref="M21:M22" si="2">L21/2</f>
        <v>36.5</v>
      </c>
      <c r="N21" s="78">
        <f t="shared" ref="N21:N22" si="3">SUM(M21,K21)</f>
        <v>61.5</v>
      </c>
      <c r="O21" s="78">
        <f t="shared" ref="O21:O22" si="4">IF(J21=32,N21*2,N21*1)</f>
        <v>123</v>
      </c>
      <c r="P21" s="93"/>
      <c r="Q21" s="31">
        <v>16</v>
      </c>
      <c r="R21" s="185" t="s">
        <v>116</v>
      </c>
      <c r="S21" s="186"/>
      <c r="T21" s="187"/>
      <c r="AA21" s="40"/>
    </row>
    <row r="22" spans="1:27" ht="18" customHeight="1" x14ac:dyDescent="0.25">
      <c r="A22" s="108">
        <v>4</v>
      </c>
      <c r="B22" s="182" t="s">
        <v>145</v>
      </c>
      <c r="C22" s="183"/>
      <c r="D22" s="92"/>
      <c r="E22" s="180">
        <v>40507</v>
      </c>
      <c r="F22" s="93" t="s">
        <v>112</v>
      </c>
      <c r="G22" s="94"/>
      <c r="H22" s="93" t="s">
        <v>127</v>
      </c>
      <c r="I22" s="302">
        <v>65.45</v>
      </c>
      <c r="J22" s="181">
        <v>24</v>
      </c>
      <c r="K22" s="77">
        <v>41</v>
      </c>
      <c r="L22" s="78">
        <v>79</v>
      </c>
      <c r="M22" s="237">
        <f t="shared" si="2"/>
        <v>39.5</v>
      </c>
      <c r="N22" s="78">
        <f t="shared" si="3"/>
        <v>80.5</v>
      </c>
      <c r="O22" s="78">
        <f t="shared" si="4"/>
        <v>80.5</v>
      </c>
      <c r="P22" s="229" t="s">
        <v>174</v>
      </c>
      <c r="Q22" s="31">
        <v>15</v>
      </c>
      <c r="R22" s="185" t="s">
        <v>116</v>
      </c>
      <c r="S22" s="186"/>
      <c r="T22" s="187"/>
      <c r="AA22" s="40"/>
    </row>
    <row r="23" spans="1:27" ht="18" customHeight="1" x14ac:dyDescent="0.25">
      <c r="A23" s="108">
        <v>5</v>
      </c>
      <c r="B23" s="182" t="s">
        <v>160</v>
      </c>
      <c r="C23" s="183"/>
      <c r="D23" s="92"/>
      <c r="E23" s="180">
        <v>37956</v>
      </c>
      <c r="F23" s="93"/>
      <c r="G23" s="94"/>
      <c r="H23" s="93" t="s">
        <v>155</v>
      </c>
      <c r="I23" s="302">
        <v>66.150000000000006</v>
      </c>
      <c r="J23" s="181">
        <v>24</v>
      </c>
      <c r="K23" s="77">
        <v>30</v>
      </c>
      <c r="L23" s="237">
        <v>58</v>
      </c>
      <c r="M23" s="237">
        <f>L23/2</f>
        <v>29</v>
      </c>
      <c r="N23" s="78">
        <f>SUM(M23,K23)</f>
        <v>59</v>
      </c>
      <c r="O23" s="78">
        <f>IF(J23=32,N23*2,N23*1)</f>
        <v>59</v>
      </c>
      <c r="P23" s="229"/>
      <c r="Q23" s="122">
        <v>14</v>
      </c>
      <c r="R23" s="238" t="s">
        <v>156</v>
      </c>
      <c r="S23" s="239"/>
      <c r="T23" s="240"/>
    </row>
    <row r="24" spans="1:27" ht="13.8" x14ac:dyDescent="0.25">
      <c r="A24" s="6"/>
      <c r="B24" s="119"/>
      <c r="C24" s="119"/>
      <c r="D24" s="119"/>
      <c r="E24" s="120"/>
      <c r="F24" s="17"/>
      <c r="G24" s="17"/>
      <c r="H24" s="24"/>
      <c r="I24" s="16"/>
      <c r="J24" s="16"/>
      <c r="K24" s="17"/>
      <c r="L24" s="17"/>
      <c r="M24" s="24"/>
      <c r="N24" s="17"/>
      <c r="O24" s="17"/>
      <c r="P24" s="17"/>
      <c r="Q24" s="24"/>
      <c r="R24" s="106"/>
      <c r="S24" s="30"/>
    </row>
    <row r="25" spans="1:27" ht="13.8" x14ac:dyDescent="0.25">
      <c r="A25" s="6"/>
      <c r="B25" s="106"/>
      <c r="C25" s="12"/>
      <c r="D25" s="12"/>
      <c r="E25" s="13"/>
      <c r="F25" s="14"/>
      <c r="G25" s="14"/>
      <c r="H25" s="15"/>
      <c r="I25" s="16"/>
      <c r="J25" s="16"/>
      <c r="K25" s="17"/>
      <c r="L25" s="17"/>
      <c r="M25" s="24"/>
      <c r="N25" s="24"/>
      <c r="O25" s="24"/>
      <c r="P25" s="17"/>
      <c r="Q25" s="17"/>
      <c r="R25" s="18"/>
      <c r="S25" s="19"/>
    </row>
    <row r="26" spans="1:27" ht="16.2" x14ac:dyDescent="0.35">
      <c r="A26" s="61" t="s">
        <v>20</v>
      </c>
      <c r="B26" s="62"/>
      <c r="C26" s="62"/>
      <c r="F26" s="37" t="s">
        <v>56</v>
      </c>
      <c r="G26" s="37"/>
      <c r="N26" s="63"/>
      <c r="O26" s="63"/>
      <c r="Q26" s="37"/>
    </row>
    <row r="27" spans="1:27" ht="16.2" x14ac:dyDescent="0.35">
      <c r="A27" s="61"/>
      <c r="B27" s="62"/>
      <c r="C27" s="62"/>
      <c r="F27" s="37"/>
      <c r="G27" s="37"/>
      <c r="N27" s="63"/>
      <c r="O27" s="63"/>
      <c r="Q27" s="63"/>
    </row>
    <row r="28" spans="1:27" ht="16.2" x14ac:dyDescent="0.35">
      <c r="A28" s="61" t="s">
        <v>21</v>
      </c>
      <c r="B28" s="62"/>
      <c r="C28" s="62"/>
      <c r="F28" s="37" t="s">
        <v>62</v>
      </c>
      <c r="G28" s="37"/>
      <c r="N28" s="63"/>
      <c r="O28" s="63"/>
      <c r="Q28" s="37"/>
    </row>
    <row r="29" spans="1:27" ht="18.75" customHeight="1" x14ac:dyDescent="0.25">
      <c r="A29" s="6"/>
      <c r="B29" s="253"/>
      <c r="C29" s="253"/>
      <c r="D29" s="253"/>
      <c r="E29" s="24"/>
      <c r="F29" s="24"/>
      <c r="G29" s="24"/>
      <c r="H29" s="106"/>
      <c r="I29" s="25"/>
      <c r="J29" s="25"/>
      <c r="K29" s="24"/>
      <c r="L29" s="24"/>
      <c r="M29" s="24"/>
      <c r="N29" s="24"/>
      <c r="O29" s="24"/>
      <c r="P29" s="24"/>
      <c r="Q29" s="26"/>
      <c r="R29" s="106"/>
      <c r="S29" s="106"/>
    </row>
    <row r="30" spans="1:27" ht="18.75" customHeight="1" x14ac:dyDescent="0.25">
      <c r="A30" s="6"/>
      <c r="B30" s="106"/>
      <c r="C30" s="106"/>
      <c r="D30" s="24"/>
      <c r="E30" s="24"/>
      <c r="F30" s="24"/>
      <c r="G30" s="24"/>
      <c r="H30" s="106"/>
      <c r="I30" s="25"/>
      <c r="J30" s="25"/>
      <c r="K30" s="24"/>
      <c r="L30" s="24"/>
      <c r="M30" s="24"/>
      <c r="N30" s="24"/>
      <c r="O30" s="24"/>
      <c r="P30" s="24"/>
      <c r="Q30" s="26"/>
      <c r="R30" s="106"/>
      <c r="S30" s="106"/>
    </row>
    <row r="31" spans="1:27" ht="21.75" customHeight="1" x14ac:dyDescent="0.25">
      <c r="A31" s="6"/>
      <c r="B31" s="106"/>
      <c r="C31" s="106"/>
      <c r="D31" s="24"/>
      <c r="E31" s="24"/>
      <c r="F31" s="24"/>
      <c r="G31" s="24"/>
      <c r="H31" s="106"/>
      <c r="I31" s="25"/>
      <c r="J31" s="25"/>
      <c r="K31" s="24"/>
      <c r="L31" s="24"/>
      <c r="M31" s="24"/>
      <c r="N31" s="24"/>
      <c r="O31" s="24"/>
      <c r="P31" s="24"/>
      <c r="Q31" s="26"/>
      <c r="R31" s="106"/>
      <c r="S31" s="106"/>
    </row>
    <row r="32" spans="1:27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9"/>
      <c r="R32" s="39"/>
      <c r="S32" s="39"/>
    </row>
    <row r="33" spans="1:19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9"/>
      <c r="R33" s="39"/>
      <c r="S33" s="39"/>
    </row>
    <row r="34" spans="1:19" ht="15.6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27"/>
      <c r="S34" s="62"/>
    </row>
    <row r="35" spans="1:19" ht="15.6" x14ac:dyDescent="0.3">
      <c r="A35" s="62"/>
      <c r="B35" s="62"/>
      <c r="C35" s="62"/>
      <c r="D35" s="62"/>
      <c r="E35" s="62"/>
      <c r="F35" s="62"/>
      <c r="G35" s="62"/>
      <c r="H35" s="62"/>
      <c r="I35" s="27"/>
      <c r="J35" s="27"/>
      <c r="K35" s="27"/>
      <c r="L35" s="27"/>
      <c r="M35" s="27"/>
      <c r="N35" s="27"/>
      <c r="O35" s="27"/>
      <c r="P35" s="27"/>
      <c r="Q35" s="28"/>
      <c r="R35" s="27"/>
      <c r="S35" s="62"/>
    </row>
    <row r="36" spans="1:19" ht="15.6" x14ac:dyDescent="0.3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27"/>
      <c r="S36" s="62"/>
    </row>
  </sheetData>
  <mergeCells count="50">
    <mergeCell ref="A1:T1"/>
    <mergeCell ref="A2:T2"/>
    <mergeCell ref="A3:T3"/>
    <mergeCell ref="A5:D5"/>
    <mergeCell ref="E5:Q5"/>
    <mergeCell ref="R5:T5"/>
    <mergeCell ref="A6:D6"/>
    <mergeCell ref="E6:Q6"/>
    <mergeCell ref="R6:T6"/>
    <mergeCell ref="A7:D7"/>
    <mergeCell ref="E7:Q7"/>
    <mergeCell ref="R7:T7"/>
    <mergeCell ref="A8:D8"/>
    <mergeCell ref="E8:Q8"/>
    <mergeCell ref="R8:T8"/>
    <mergeCell ref="A9:D9"/>
    <mergeCell ref="E9:Q9"/>
    <mergeCell ref="R9:T9"/>
    <mergeCell ref="A10:B11"/>
    <mergeCell ref="C10:D11"/>
    <mergeCell ref="E10:Q10"/>
    <mergeCell ref="R10:T11"/>
    <mergeCell ref="A12:B12"/>
    <mergeCell ref="C12:D12"/>
    <mergeCell ref="E12:Q12"/>
    <mergeCell ref="A13:B13"/>
    <mergeCell ref="C13:D13"/>
    <mergeCell ref="E13:Q13"/>
    <mergeCell ref="A14:B14"/>
    <mergeCell ref="C14:D14"/>
    <mergeCell ref="E14:Q14"/>
    <mergeCell ref="A15:B15"/>
    <mergeCell ref="C15:D15"/>
    <mergeCell ref="E15:Q15"/>
    <mergeCell ref="A17:A18"/>
    <mergeCell ref="B17:D18"/>
    <mergeCell ref="E17:E18"/>
    <mergeCell ref="F17:F18"/>
    <mergeCell ref="G17:G18"/>
    <mergeCell ref="H17:H18"/>
    <mergeCell ref="I17:I18"/>
    <mergeCell ref="Q17:Q18"/>
    <mergeCell ref="R17:T18"/>
    <mergeCell ref="B29:D29"/>
    <mergeCell ref="J17:J18"/>
    <mergeCell ref="K17:K18"/>
    <mergeCell ref="L17:M17"/>
    <mergeCell ref="N17:N18"/>
    <mergeCell ref="O17:O18"/>
    <mergeCell ref="P17:P18"/>
  </mergeCells>
  <printOptions horizontalCentered="1"/>
  <pageMargins left="0" right="0" top="0" bottom="0" header="0" footer="0"/>
  <pageSetup paperSize="9" scale="73" firstPageNumber="0" orientation="landscape" horizontalDpi="4294967294" verticalDpi="300" r:id="rId1"/>
  <rowBreaks count="1" manualBreakCount="1">
    <brk id="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EB4E3"/>
    <pageSetUpPr fitToPage="1"/>
  </sheetPr>
  <dimension ref="A1:AMK34"/>
  <sheetViews>
    <sheetView view="pageBreakPreview" topLeftCell="A7" zoomScaleSheetLayoutView="100" workbookViewId="0">
      <selection activeCell="Q24" sqref="Q24"/>
    </sheetView>
  </sheetViews>
  <sheetFormatPr defaultColWidth="9.109375" defaultRowHeight="13.2" x14ac:dyDescent="0.25"/>
  <cols>
    <col min="1" max="1" width="7.109375" style="38" customWidth="1"/>
    <col min="2" max="2" width="10.33203125" style="38" customWidth="1"/>
    <col min="3" max="3" width="9.88671875" style="38" customWidth="1"/>
    <col min="4" max="4" width="12.5546875" style="38" customWidth="1"/>
    <col min="5" max="5" width="10.44140625" style="38" customWidth="1"/>
    <col min="6" max="6" width="8.5546875" style="38" customWidth="1"/>
    <col min="7" max="7" width="39.33203125" style="38" hidden="1" customWidth="1"/>
    <col min="8" max="8" width="35.6640625" style="38" customWidth="1"/>
    <col min="9" max="10" width="7.88671875" style="38" customWidth="1"/>
    <col min="11" max="11" width="7.5546875" style="38" customWidth="1"/>
    <col min="12" max="12" width="8.44140625" style="38" customWidth="1"/>
    <col min="13" max="13" width="8.6640625" style="38" customWidth="1"/>
    <col min="14" max="15" width="7" style="38" customWidth="1"/>
    <col min="16" max="16" width="7.5546875" style="38" customWidth="1"/>
    <col min="17" max="17" width="7.88671875" style="2" customWidth="1"/>
    <col min="18" max="18" width="12" style="38" customWidth="1"/>
    <col min="19" max="19" width="11.88671875" style="38" customWidth="1"/>
    <col min="20" max="20" width="10.6640625" style="38" customWidth="1"/>
    <col min="21" max="1025" width="9.109375" style="38"/>
    <col min="1026" max="16384" width="9.109375" style="40"/>
  </cols>
  <sheetData>
    <row r="1" spans="1:20" ht="18.75" customHeight="1" x14ac:dyDescent="0.3">
      <c r="A1" s="266" t="s">
        <v>167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ht="18.75" customHeight="1" x14ac:dyDescent="0.3">
      <c r="A2" s="266" t="s">
        <v>53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</row>
    <row r="3" spans="1:20" ht="18.75" customHeight="1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</row>
    <row r="4" spans="1:20" ht="10.5" customHeight="1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</row>
    <row r="5" spans="1:20" ht="18" customHeight="1" x14ac:dyDescent="0.3">
      <c r="A5" s="265"/>
      <c r="B5" s="265"/>
      <c r="C5" s="265"/>
      <c r="D5" s="265"/>
      <c r="E5" s="267" t="s">
        <v>0</v>
      </c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6"/>
      <c r="S5" s="266"/>
      <c r="T5" s="266"/>
    </row>
    <row r="6" spans="1:20" ht="18" customHeight="1" x14ac:dyDescent="0.3">
      <c r="A6" s="265"/>
      <c r="B6" s="265"/>
      <c r="C6" s="265"/>
      <c r="D6" s="265"/>
      <c r="E6" s="267" t="s">
        <v>142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8"/>
      <c r="S6" s="268"/>
      <c r="T6" s="268"/>
    </row>
    <row r="7" spans="1:20" ht="18" customHeight="1" x14ac:dyDescent="0.25">
      <c r="A7" s="243"/>
      <c r="B7" s="243"/>
      <c r="C7" s="243"/>
      <c r="D7" s="243"/>
      <c r="E7" s="251" t="s">
        <v>51</v>
      </c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2"/>
      <c r="S7" s="252"/>
      <c r="T7" s="252"/>
    </row>
    <row r="8" spans="1:20" ht="18" customHeight="1" x14ac:dyDescent="0.25">
      <c r="A8" s="265" t="s">
        <v>144</v>
      </c>
      <c r="B8" s="265"/>
      <c r="C8" s="265"/>
      <c r="D8" s="265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2" t="s">
        <v>61</v>
      </c>
      <c r="S8" s="252"/>
      <c r="T8" s="252"/>
    </row>
    <row r="9" spans="1:20" ht="18" customHeight="1" x14ac:dyDescent="0.25">
      <c r="A9" s="265" t="s">
        <v>54</v>
      </c>
      <c r="B9" s="265"/>
      <c r="C9" s="265"/>
      <c r="D9" s="26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2" t="s">
        <v>2</v>
      </c>
      <c r="S9" s="252"/>
      <c r="T9" s="252"/>
    </row>
    <row r="10" spans="1:20" ht="18" customHeight="1" x14ac:dyDescent="0.25">
      <c r="A10" s="241"/>
      <c r="B10" s="241"/>
      <c r="C10" s="241"/>
      <c r="D10" s="241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6" t="s">
        <v>3</v>
      </c>
      <c r="S10" s="257"/>
      <c r="T10" s="258"/>
    </row>
    <row r="11" spans="1:20" ht="5.25" customHeight="1" x14ac:dyDescent="0.3">
      <c r="A11" s="241"/>
      <c r="B11" s="241"/>
      <c r="C11" s="241"/>
      <c r="D11" s="241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259"/>
      <c r="S11" s="260"/>
      <c r="T11" s="261"/>
    </row>
    <row r="12" spans="1:20" ht="18" customHeight="1" x14ac:dyDescent="0.3">
      <c r="A12" s="242"/>
      <c r="B12" s="242"/>
      <c r="C12" s="243"/>
      <c r="D12" s="243"/>
      <c r="E12" s="248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107" t="s">
        <v>4</v>
      </c>
      <c r="S12" s="107" t="s">
        <v>5</v>
      </c>
      <c r="T12" s="107" t="s">
        <v>6</v>
      </c>
    </row>
    <row r="13" spans="1:20" ht="18" customHeight="1" x14ac:dyDescent="0.25">
      <c r="A13" s="244" t="s">
        <v>68</v>
      </c>
      <c r="B13" s="244"/>
      <c r="C13" s="244" t="s">
        <v>69</v>
      </c>
      <c r="D13" s="244"/>
      <c r="E13" s="262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107">
        <v>130</v>
      </c>
      <c r="S13" s="107">
        <v>105</v>
      </c>
      <c r="T13" s="107">
        <v>80</v>
      </c>
    </row>
    <row r="14" spans="1:20" ht="18" customHeight="1" x14ac:dyDescent="0.3">
      <c r="A14" s="244" t="s">
        <v>65</v>
      </c>
      <c r="B14" s="244"/>
      <c r="C14" s="244">
        <v>1</v>
      </c>
      <c r="D14" s="244"/>
      <c r="E14" s="248" t="s">
        <v>55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107" t="s">
        <v>63</v>
      </c>
      <c r="S14" s="107" t="s">
        <v>64</v>
      </c>
      <c r="T14" s="107" t="s">
        <v>22</v>
      </c>
    </row>
    <row r="15" spans="1:20" ht="18" customHeight="1" x14ac:dyDescent="0.3">
      <c r="A15" s="244" t="s">
        <v>66</v>
      </c>
      <c r="B15" s="244"/>
      <c r="C15" s="244">
        <v>2</v>
      </c>
      <c r="D15" s="244"/>
      <c r="E15" s="248" t="s">
        <v>50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107">
        <v>222</v>
      </c>
      <c r="S15" s="107">
        <v>162</v>
      </c>
      <c r="T15" s="107">
        <v>95</v>
      </c>
    </row>
    <row r="16" spans="1:20" ht="7.5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9"/>
      <c r="R16" s="39"/>
      <c r="S16" s="39"/>
    </row>
    <row r="17" spans="1:27" ht="12.75" customHeight="1" x14ac:dyDescent="0.25">
      <c r="A17" s="250" t="s">
        <v>8</v>
      </c>
      <c r="B17" s="245" t="s">
        <v>9</v>
      </c>
      <c r="C17" s="245"/>
      <c r="D17" s="245"/>
      <c r="E17" s="245" t="s">
        <v>10</v>
      </c>
      <c r="F17" s="245" t="s">
        <v>11</v>
      </c>
      <c r="G17" s="246" t="s">
        <v>42</v>
      </c>
      <c r="H17" s="245" t="s">
        <v>12</v>
      </c>
      <c r="I17" s="245" t="s">
        <v>13</v>
      </c>
      <c r="J17" s="246" t="s">
        <v>70</v>
      </c>
      <c r="K17" s="245" t="s">
        <v>14</v>
      </c>
      <c r="L17" s="264" t="s">
        <v>28</v>
      </c>
      <c r="M17" s="264"/>
      <c r="N17" s="245" t="s">
        <v>29</v>
      </c>
      <c r="O17" s="245" t="s">
        <v>67</v>
      </c>
      <c r="P17" s="245" t="s">
        <v>15</v>
      </c>
      <c r="Q17" s="250" t="s">
        <v>16</v>
      </c>
      <c r="R17" s="245" t="s">
        <v>17</v>
      </c>
      <c r="S17" s="245"/>
      <c r="T17" s="245"/>
    </row>
    <row r="18" spans="1:27" x14ac:dyDescent="0.25">
      <c r="A18" s="250"/>
      <c r="B18" s="245"/>
      <c r="C18" s="245"/>
      <c r="D18" s="245"/>
      <c r="E18" s="245"/>
      <c r="F18" s="245"/>
      <c r="G18" s="254"/>
      <c r="H18" s="245"/>
      <c r="I18" s="245"/>
      <c r="J18" s="247"/>
      <c r="K18" s="245"/>
      <c r="L18" s="104" t="s">
        <v>30</v>
      </c>
      <c r="M18" s="104" t="s">
        <v>31</v>
      </c>
      <c r="N18" s="245"/>
      <c r="O18" s="245"/>
      <c r="P18" s="245"/>
      <c r="Q18" s="250"/>
      <c r="R18" s="245"/>
      <c r="S18" s="245"/>
      <c r="T18" s="245"/>
    </row>
    <row r="19" spans="1:27" ht="18" customHeight="1" x14ac:dyDescent="0.25">
      <c r="A19" s="108">
        <v>1</v>
      </c>
      <c r="B19" s="182" t="s">
        <v>153</v>
      </c>
      <c r="C19" s="183"/>
      <c r="D19" s="92"/>
      <c r="E19" s="180">
        <v>29875</v>
      </c>
      <c r="F19" s="93" t="s">
        <v>5</v>
      </c>
      <c r="G19" s="94"/>
      <c r="H19" s="93" t="s">
        <v>127</v>
      </c>
      <c r="I19" s="302">
        <v>71.599999999999994</v>
      </c>
      <c r="J19" s="181">
        <v>24</v>
      </c>
      <c r="K19" s="77">
        <v>84</v>
      </c>
      <c r="L19" s="78">
        <v>99</v>
      </c>
      <c r="M19" s="237">
        <f t="shared" ref="M19:M21" si="0">L19/2</f>
        <v>49.5</v>
      </c>
      <c r="N19" s="78">
        <f>SUM(M19,K19)</f>
        <v>133.5</v>
      </c>
      <c r="O19" s="78">
        <f t="shared" ref="O19" si="1">IF(J19=32,N19*2,N19*1)</f>
        <v>133.5</v>
      </c>
      <c r="P19" s="93" t="s">
        <v>189</v>
      </c>
      <c r="Q19" s="31">
        <v>20</v>
      </c>
      <c r="R19" s="185" t="s">
        <v>116</v>
      </c>
      <c r="S19" s="186"/>
      <c r="T19" s="187"/>
      <c r="AA19" s="40"/>
    </row>
    <row r="20" spans="1:27" ht="18" customHeight="1" x14ac:dyDescent="0.25">
      <c r="A20" s="108">
        <v>2</v>
      </c>
      <c r="B20" s="182" t="s">
        <v>100</v>
      </c>
      <c r="C20" s="183"/>
      <c r="D20" s="92"/>
      <c r="E20" s="180">
        <v>38729</v>
      </c>
      <c r="F20" s="93"/>
      <c r="G20" s="94"/>
      <c r="H20" s="93" t="s">
        <v>128</v>
      </c>
      <c r="I20" s="302">
        <v>69.349999999999994</v>
      </c>
      <c r="J20" s="181">
        <v>24</v>
      </c>
      <c r="K20" s="77">
        <v>25</v>
      </c>
      <c r="L20" s="78">
        <v>85</v>
      </c>
      <c r="M20" s="237">
        <f>L20/2</f>
        <v>42.5</v>
      </c>
      <c r="N20" s="78">
        <f>SUM(M20,K20)</f>
        <v>67.5</v>
      </c>
      <c r="O20" s="78">
        <f>IF(J20=32,N20*2,N20*1)</f>
        <v>67.5</v>
      </c>
      <c r="P20" s="229"/>
      <c r="Q20" s="31">
        <v>18</v>
      </c>
      <c r="R20" s="185" t="s">
        <v>102</v>
      </c>
      <c r="S20" s="186"/>
      <c r="T20" s="187"/>
    </row>
    <row r="21" spans="1:27" ht="18" customHeight="1" x14ac:dyDescent="0.25">
      <c r="A21" s="108">
        <v>3</v>
      </c>
      <c r="B21" s="182" t="s">
        <v>175</v>
      </c>
      <c r="C21" s="183"/>
      <c r="D21" s="92"/>
      <c r="E21" s="317" t="s">
        <v>176</v>
      </c>
      <c r="F21" s="93" t="s">
        <v>4</v>
      </c>
      <c r="G21" s="94"/>
      <c r="H21" s="93" t="s">
        <v>129</v>
      </c>
      <c r="I21" s="302">
        <v>72.5</v>
      </c>
      <c r="J21" s="181">
        <v>24</v>
      </c>
      <c r="K21" s="77">
        <v>20</v>
      </c>
      <c r="L21" s="78">
        <v>80</v>
      </c>
      <c r="M21" s="237">
        <f t="shared" si="0"/>
        <v>40</v>
      </c>
      <c r="N21" s="78">
        <f>SUM(M21,K21)</f>
        <v>60</v>
      </c>
      <c r="O21" s="78">
        <f t="shared" ref="O21" si="2">IF(J21=32,N21*2,N21*1)</f>
        <v>60</v>
      </c>
      <c r="P21" s="93"/>
      <c r="Q21" s="31" t="s">
        <v>183</v>
      </c>
      <c r="R21" s="185" t="s">
        <v>107</v>
      </c>
      <c r="S21" s="186"/>
      <c r="T21" s="187"/>
      <c r="AA21" s="40"/>
    </row>
    <row r="22" spans="1:27" ht="13.8" x14ac:dyDescent="0.25">
      <c r="A22" s="6"/>
      <c r="B22" s="119"/>
      <c r="C22" s="119"/>
      <c r="D22" s="119"/>
      <c r="E22" s="120"/>
      <c r="F22" s="17"/>
      <c r="G22" s="17"/>
      <c r="H22" s="24"/>
      <c r="I22" s="16"/>
      <c r="J22" s="16"/>
      <c r="K22" s="17"/>
      <c r="L22" s="17"/>
      <c r="M22" s="24"/>
      <c r="N22" s="17"/>
      <c r="O22" s="17"/>
      <c r="P22" s="17"/>
      <c r="Q22" s="24"/>
      <c r="R22" s="106"/>
      <c r="S22" s="30"/>
    </row>
    <row r="23" spans="1:27" ht="13.8" x14ac:dyDescent="0.25">
      <c r="A23" s="6"/>
      <c r="B23" s="106"/>
      <c r="C23" s="12"/>
      <c r="D23" s="12"/>
      <c r="E23" s="13"/>
      <c r="F23" s="14"/>
      <c r="G23" s="14"/>
      <c r="H23" s="15"/>
      <c r="I23" s="16"/>
      <c r="J23" s="16"/>
      <c r="K23" s="17"/>
      <c r="L23" s="17"/>
      <c r="M23" s="24"/>
      <c r="N23" s="24"/>
      <c r="O23" s="24"/>
      <c r="P23" s="17"/>
      <c r="Q23" s="17"/>
      <c r="R23" s="18"/>
      <c r="S23" s="19"/>
    </row>
    <row r="24" spans="1:27" ht="16.2" x14ac:dyDescent="0.35">
      <c r="A24" s="61" t="s">
        <v>20</v>
      </c>
      <c r="B24" s="62"/>
      <c r="C24" s="62"/>
      <c r="F24" s="37" t="s">
        <v>56</v>
      </c>
      <c r="G24" s="37"/>
      <c r="N24" s="63"/>
      <c r="O24" s="63"/>
      <c r="Q24" s="37"/>
    </row>
    <row r="25" spans="1:27" ht="16.2" x14ac:dyDescent="0.35">
      <c r="A25" s="61"/>
      <c r="B25" s="62"/>
      <c r="C25" s="62"/>
      <c r="F25" s="37"/>
      <c r="G25" s="37"/>
      <c r="N25" s="63"/>
      <c r="O25" s="63"/>
      <c r="Q25" s="63"/>
    </row>
    <row r="26" spans="1:27" ht="16.2" x14ac:dyDescent="0.35">
      <c r="A26" s="61" t="s">
        <v>21</v>
      </c>
      <c r="B26" s="62"/>
      <c r="C26" s="62"/>
      <c r="F26" s="37" t="s">
        <v>62</v>
      </c>
      <c r="G26" s="37"/>
      <c r="N26" s="63"/>
      <c r="O26" s="63"/>
      <c r="Q26" s="37"/>
    </row>
    <row r="27" spans="1:27" ht="18.75" customHeight="1" x14ac:dyDescent="0.25">
      <c r="A27" s="6"/>
      <c r="B27" s="253"/>
      <c r="C27" s="253"/>
      <c r="D27" s="253"/>
      <c r="E27" s="24"/>
      <c r="F27" s="24"/>
      <c r="G27" s="24"/>
      <c r="H27" s="106"/>
      <c r="I27" s="25"/>
      <c r="J27" s="25"/>
      <c r="K27" s="24"/>
      <c r="L27" s="24"/>
      <c r="M27" s="24"/>
      <c r="N27" s="24"/>
      <c r="O27" s="24"/>
      <c r="P27" s="24"/>
      <c r="Q27" s="26"/>
      <c r="R27" s="106"/>
      <c r="S27" s="106"/>
    </row>
    <row r="28" spans="1:27" ht="18.75" customHeight="1" x14ac:dyDescent="0.25">
      <c r="A28" s="6"/>
      <c r="B28" s="106"/>
      <c r="C28" s="106"/>
      <c r="D28" s="24"/>
      <c r="E28" s="24"/>
      <c r="F28" s="24"/>
      <c r="G28" s="24"/>
      <c r="H28" s="106"/>
      <c r="I28" s="25"/>
      <c r="J28" s="25"/>
      <c r="K28" s="24"/>
      <c r="L28" s="24"/>
      <c r="M28" s="24"/>
      <c r="N28" s="24"/>
      <c r="O28" s="24"/>
      <c r="P28" s="24"/>
      <c r="Q28" s="26"/>
      <c r="R28" s="106"/>
      <c r="S28" s="106"/>
    </row>
    <row r="29" spans="1:27" ht="21.75" customHeight="1" x14ac:dyDescent="0.25">
      <c r="A29" s="6"/>
      <c r="B29" s="106"/>
      <c r="C29" s="106"/>
      <c r="D29" s="24"/>
      <c r="E29" s="24"/>
      <c r="F29" s="24"/>
      <c r="G29" s="24"/>
      <c r="H29" s="106"/>
      <c r="I29" s="25"/>
      <c r="J29" s="25"/>
      <c r="K29" s="24"/>
      <c r="L29" s="24"/>
      <c r="M29" s="24"/>
      <c r="N29" s="24"/>
      <c r="O29" s="24"/>
      <c r="P29" s="24"/>
      <c r="Q29" s="26"/>
      <c r="R29" s="106"/>
      <c r="S29" s="106"/>
    </row>
    <row r="30" spans="1:27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9"/>
      <c r="R30" s="39"/>
      <c r="S30" s="39"/>
    </row>
    <row r="31" spans="1:27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9"/>
      <c r="R31" s="39"/>
      <c r="S31" s="39"/>
    </row>
    <row r="32" spans="1:27" ht="15.6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8"/>
      <c r="R32" s="27"/>
      <c r="S32" s="62"/>
    </row>
    <row r="33" spans="1:19" ht="15.6" x14ac:dyDescent="0.3">
      <c r="A33" s="62"/>
      <c r="B33" s="62"/>
      <c r="C33" s="62"/>
      <c r="D33" s="62"/>
      <c r="E33" s="62"/>
      <c r="F33" s="62"/>
      <c r="G33" s="62"/>
      <c r="H33" s="62"/>
      <c r="I33" s="27"/>
      <c r="J33" s="27"/>
      <c r="K33" s="27"/>
      <c r="L33" s="27"/>
      <c r="M33" s="27"/>
      <c r="N33" s="27"/>
      <c r="O33" s="27"/>
      <c r="P33" s="27"/>
      <c r="Q33" s="28"/>
      <c r="R33" s="27"/>
      <c r="S33" s="62"/>
    </row>
    <row r="34" spans="1:19" ht="15.6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27"/>
      <c r="S34" s="62"/>
    </row>
  </sheetData>
  <mergeCells count="50">
    <mergeCell ref="A1:T1"/>
    <mergeCell ref="A2:T2"/>
    <mergeCell ref="A3:T3"/>
    <mergeCell ref="A5:D5"/>
    <mergeCell ref="E5:Q5"/>
    <mergeCell ref="R5:T5"/>
    <mergeCell ref="A6:D6"/>
    <mergeCell ref="E6:Q6"/>
    <mergeCell ref="R6:T6"/>
    <mergeCell ref="A7:D7"/>
    <mergeCell ref="E7:Q7"/>
    <mergeCell ref="R7:T7"/>
    <mergeCell ref="A8:D8"/>
    <mergeCell ref="E8:Q8"/>
    <mergeCell ref="R8:T8"/>
    <mergeCell ref="A9:D9"/>
    <mergeCell ref="E9:Q9"/>
    <mergeCell ref="R9:T9"/>
    <mergeCell ref="A10:B11"/>
    <mergeCell ref="C10:D11"/>
    <mergeCell ref="E10:Q10"/>
    <mergeCell ref="R10:T11"/>
    <mergeCell ref="A12:B12"/>
    <mergeCell ref="C12:D12"/>
    <mergeCell ref="E12:Q12"/>
    <mergeCell ref="A13:B13"/>
    <mergeCell ref="C13:D13"/>
    <mergeCell ref="E13:Q13"/>
    <mergeCell ref="A14:B14"/>
    <mergeCell ref="C14:D14"/>
    <mergeCell ref="E14:Q14"/>
    <mergeCell ref="A15:B15"/>
    <mergeCell ref="C15:D15"/>
    <mergeCell ref="E15:Q15"/>
    <mergeCell ref="A17:A18"/>
    <mergeCell ref="B17:D18"/>
    <mergeCell ref="E17:E18"/>
    <mergeCell ref="F17:F18"/>
    <mergeCell ref="G17:G18"/>
    <mergeCell ref="H17:H18"/>
    <mergeCell ref="I17:I18"/>
    <mergeCell ref="Q17:Q18"/>
    <mergeCell ref="R17:T18"/>
    <mergeCell ref="B27:D27"/>
    <mergeCell ref="J17:J18"/>
    <mergeCell ref="K17:K18"/>
    <mergeCell ref="L17:M17"/>
    <mergeCell ref="N17:N18"/>
    <mergeCell ref="O17:O18"/>
    <mergeCell ref="P17:P18"/>
  </mergeCells>
  <printOptions horizontalCentered="1"/>
  <pageMargins left="0" right="0" top="0" bottom="0" header="0" footer="0"/>
  <pageSetup paperSize="9" scale="74" firstPageNumber="0" orientation="landscape" horizontalDpi="4294967294" verticalDpi="300" r:id="rId1"/>
  <rowBreaks count="1" manualBreakCount="1">
    <brk id="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EB4E3"/>
    <pageSetUpPr fitToPage="1"/>
  </sheetPr>
  <dimension ref="A1:AMK34"/>
  <sheetViews>
    <sheetView view="pageBreakPreview" topLeftCell="A4" zoomScaleSheetLayoutView="100" workbookViewId="0">
      <selection activeCell="B20" sqref="B20:D21"/>
    </sheetView>
  </sheetViews>
  <sheetFormatPr defaultColWidth="9.109375" defaultRowHeight="13.2" x14ac:dyDescent="0.25"/>
  <cols>
    <col min="1" max="1" width="7.109375" style="38" customWidth="1"/>
    <col min="2" max="2" width="10.33203125" style="38" customWidth="1"/>
    <col min="3" max="3" width="9.88671875" style="38" customWidth="1"/>
    <col min="4" max="4" width="12.5546875" style="38" customWidth="1"/>
    <col min="5" max="5" width="10.44140625" style="38" customWidth="1"/>
    <col min="6" max="6" width="8.5546875" style="38" customWidth="1"/>
    <col min="7" max="7" width="39.33203125" style="38" hidden="1" customWidth="1"/>
    <col min="8" max="8" width="35.6640625" style="38" customWidth="1"/>
    <col min="9" max="10" width="7.88671875" style="38" customWidth="1"/>
    <col min="11" max="11" width="7.5546875" style="38" customWidth="1"/>
    <col min="12" max="12" width="8.44140625" style="38" customWidth="1"/>
    <col min="13" max="13" width="8.6640625" style="38" customWidth="1"/>
    <col min="14" max="15" width="7" style="38" customWidth="1"/>
    <col min="16" max="16" width="7.5546875" style="38" customWidth="1"/>
    <col min="17" max="17" width="7.88671875" style="2" customWidth="1"/>
    <col min="18" max="18" width="12" style="38" customWidth="1"/>
    <col min="19" max="19" width="11.88671875" style="38" customWidth="1"/>
    <col min="20" max="20" width="10.6640625" style="38" customWidth="1"/>
    <col min="21" max="1025" width="9.109375" style="38"/>
    <col min="1026" max="16384" width="9.109375" style="40"/>
  </cols>
  <sheetData>
    <row r="1" spans="1:20" ht="18.75" customHeight="1" x14ac:dyDescent="0.3">
      <c r="A1" s="266" t="s">
        <v>167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ht="18.75" customHeight="1" x14ac:dyDescent="0.3">
      <c r="A2" s="266" t="s">
        <v>53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</row>
    <row r="3" spans="1:20" ht="18.75" customHeight="1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</row>
    <row r="4" spans="1:20" ht="10.5" customHeight="1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</row>
    <row r="5" spans="1:20" ht="18" customHeight="1" x14ac:dyDescent="0.3">
      <c r="A5" s="265"/>
      <c r="B5" s="265"/>
      <c r="C5" s="265"/>
      <c r="D5" s="265"/>
      <c r="E5" s="267" t="s">
        <v>0</v>
      </c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6"/>
      <c r="S5" s="266"/>
      <c r="T5" s="266"/>
    </row>
    <row r="6" spans="1:20" ht="18" customHeight="1" x14ac:dyDescent="0.3">
      <c r="A6" s="265"/>
      <c r="B6" s="265"/>
      <c r="C6" s="265"/>
      <c r="D6" s="265"/>
      <c r="E6" s="267" t="s">
        <v>142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8"/>
      <c r="S6" s="268"/>
      <c r="T6" s="268"/>
    </row>
    <row r="7" spans="1:20" ht="18" customHeight="1" x14ac:dyDescent="0.25">
      <c r="A7" s="243"/>
      <c r="B7" s="243"/>
      <c r="C7" s="243"/>
      <c r="D7" s="243"/>
      <c r="E7" s="251" t="s">
        <v>51</v>
      </c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2"/>
      <c r="S7" s="252"/>
      <c r="T7" s="252"/>
    </row>
    <row r="8" spans="1:20" ht="18" customHeight="1" x14ac:dyDescent="0.25">
      <c r="A8" s="265" t="s">
        <v>144</v>
      </c>
      <c r="B8" s="265"/>
      <c r="C8" s="265"/>
      <c r="D8" s="265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2" t="s">
        <v>61</v>
      </c>
      <c r="S8" s="252"/>
      <c r="T8" s="252"/>
    </row>
    <row r="9" spans="1:20" ht="18" customHeight="1" x14ac:dyDescent="0.25">
      <c r="A9" s="265" t="s">
        <v>54</v>
      </c>
      <c r="B9" s="265"/>
      <c r="C9" s="265"/>
      <c r="D9" s="26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2" t="s">
        <v>2</v>
      </c>
      <c r="S9" s="252"/>
      <c r="T9" s="252"/>
    </row>
    <row r="10" spans="1:20" ht="18" customHeight="1" x14ac:dyDescent="0.25">
      <c r="A10" s="241"/>
      <c r="B10" s="241"/>
      <c r="C10" s="241"/>
      <c r="D10" s="241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6" t="s">
        <v>3</v>
      </c>
      <c r="S10" s="257"/>
      <c r="T10" s="258"/>
    </row>
    <row r="11" spans="1:20" ht="5.25" customHeight="1" x14ac:dyDescent="0.3">
      <c r="A11" s="241"/>
      <c r="B11" s="241"/>
      <c r="C11" s="241"/>
      <c r="D11" s="241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259"/>
      <c r="S11" s="260"/>
      <c r="T11" s="261"/>
    </row>
    <row r="12" spans="1:20" ht="18" customHeight="1" x14ac:dyDescent="0.3">
      <c r="A12" s="242"/>
      <c r="B12" s="242"/>
      <c r="C12" s="243"/>
      <c r="D12" s="243"/>
      <c r="E12" s="248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107" t="s">
        <v>4</v>
      </c>
      <c r="S12" s="107" t="s">
        <v>5</v>
      </c>
      <c r="T12" s="107" t="s">
        <v>6</v>
      </c>
    </row>
    <row r="13" spans="1:20" ht="18" customHeight="1" x14ac:dyDescent="0.25">
      <c r="A13" s="244" t="s">
        <v>68</v>
      </c>
      <c r="B13" s="244"/>
      <c r="C13" s="244" t="s">
        <v>69</v>
      </c>
      <c r="D13" s="244"/>
      <c r="E13" s="262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107">
        <v>145</v>
      </c>
      <c r="S13" s="107">
        <v>115</v>
      </c>
      <c r="T13" s="107">
        <v>90</v>
      </c>
    </row>
    <row r="14" spans="1:20" ht="18" customHeight="1" x14ac:dyDescent="0.3">
      <c r="A14" s="244" t="s">
        <v>65</v>
      </c>
      <c r="B14" s="244"/>
      <c r="C14" s="244">
        <v>1</v>
      </c>
      <c r="D14" s="244"/>
      <c r="E14" s="248" t="s">
        <v>55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107" t="s">
        <v>63</v>
      </c>
      <c r="S14" s="107" t="s">
        <v>64</v>
      </c>
      <c r="T14" s="107" t="s">
        <v>22</v>
      </c>
    </row>
    <row r="15" spans="1:20" ht="18" customHeight="1" x14ac:dyDescent="0.3">
      <c r="A15" s="244" t="s">
        <v>66</v>
      </c>
      <c r="B15" s="244"/>
      <c r="C15" s="244">
        <v>2</v>
      </c>
      <c r="D15" s="244"/>
      <c r="E15" s="248" t="s">
        <v>57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107">
        <v>227</v>
      </c>
      <c r="S15" s="107">
        <v>170</v>
      </c>
      <c r="T15" s="107">
        <v>110</v>
      </c>
    </row>
    <row r="16" spans="1:20" ht="7.5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9"/>
      <c r="R16" s="39"/>
      <c r="S16" s="39"/>
    </row>
    <row r="17" spans="1:27" ht="12.75" customHeight="1" x14ac:dyDescent="0.25">
      <c r="A17" s="250" t="s">
        <v>8</v>
      </c>
      <c r="B17" s="245" t="s">
        <v>9</v>
      </c>
      <c r="C17" s="245"/>
      <c r="D17" s="245"/>
      <c r="E17" s="245" t="s">
        <v>10</v>
      </c>
      <c r="F17" s="245" t="s">
        <v>11</v>
      </c>
      <c r="G17" s="246" t="s">
        <v>42</v>
      </c>
      <c r="H17" s="245" t="s">
        <v>12</v>
      </c>
      <c r="I17" s="245" t="s">
        <v>13</v>
      </c>
      <c r="J17" s="246" t="s">
        <v>70</v>
      </c>
      <c r="K17" s="245" t="s">
        <v>14</v>
      </c>
      <c r="L17" s="264" t="s">
        <v>28</v>
      </c>
      <c r="M17" s="264"/>
      <c r="N17" s="245" t="s">
        <v>29</v>
      </c>
      <c r="O17" s="245" t="s">
        <v>67</v>
      </c>
      <c r="P17" s="245" t="s">
        <v>15</v>
      </c>
      <c r="Q17" s="250" t="s">
        <v>16</v>
      </c>
      <c r="R17" s="245" t="s">
        <v>17</v>
      </c>
      <c r="S17" s="245"/>
      <c r="T17" s="245"/>
    </row>
    <row r="18" spans="1:27" x14ac:dyDescent="0.25">
      <c r="A18" s="250"/>
      <c r="B18" s="245"/>
      <c r="C18" s="245"/>
      <c r="D18" s="245"/>
      <c r="E18" s="245"/>
      <c r="F18" s="245"/>
      <c r="G18" s="254"/>
      <c r="H18" s="245"/>
      <c r="I18" s="245"/>
      <c r="J18" s="247"/>
      <c r="K18" s="245"/>
      <c r="L18" s="104" t="s">
        <v>30</v>
      </c>
      <c r="M18" s="104" t="s">
        <v>31</v>
      </c>
      <c r="N18" s="245"/>
      <c r="O18" s="245"/>
      <c r="P18" s="245"/>
      <c r="Q18" s="250"/>
      <c r="R18" s="245"/>
      <c r="S18" s="245"/>
      <c r="T18" s="245"/>
    </row>
    <row r="19" spans="1:27" ht="18" customHeight="1" x14ac:dyDescent="0.25">
      <c r="A19" s="108">
        <v>1</v>
      </c>
      <c r="B19" s="184" t="s">
        <v>137</v>
      </c>
      <c r="C19" s="95"/>
      <c r="D19" s="95"/>
      <c r="E19" s="213">
        <v>35944</v>
      </c>
      <c r="F19" s="93"/>
      <c r="G19" s="96"/>
      <c r="H19" s="93" t="s">
        <v>127</v>
      </c>
      <c r="I19" s="302">
        <v>75.8</v>
      </c>
      <c r="J19" s="181">
        <v>24</v>
      </c>
      <c r="K19" s="77">
        <v>85</v>
      </c>
      <c r="L19" s="78">
        <v>105</v>
      </c>
      <c r="M19" s="237">
        <f>L19/2</f>
        <v>52.5</v>
      </c>
      <c r="N19" s="78">
        <f t="shared" ref="N19" si="0">SUM(M19,K19)</f>
        <v>137.5</v>
      </c>
      <c r="O19" s="78">
        <f t="shared" ref="O19" si="1">IF(J19=32,N19*2,N19*1)</f>
        <v>137.5</v>
      </c>
      <c r="P19" s="229" t="s">
        <v>173</v>
      </c>
      <c r="Q19" s="31">
        <v>20</v>
      </c>
      <c r="R19" s="185" t="s">
        <v>116</v>
      </c>
      <c r="S19" s="186"/>
      <c r="T19" s="187"/>
    </row>
    <row r="20" spans="1:27" ht="18" customHeight="1" x14ac:dyDescent="0.25">
      <c r="A20" s="108">
        <v>2</v>
      </c>
      <c r="B20" s="182" t="s">
        <v>177</v>
      </c>
      <c r="C20" s="183"/>
      <c r="D20" s="92"/>
      <c r="E20" s="180">
        <v>29465</v>
      </c>
      <c r="F20" s="309"/>
      <c r="G20" s="94"/>
      <c r="H20" s="93" t="s">
        <v>128</v>
      </c>
      <c r="I20" s="302">
        <v>77.8</v>
      </c>
      <c r="J20" s="181">
        <v>24</v>
      </c>
      <c r="K20" s="77">
        <v>60</v>
      </c>
      <c r="L20" s="78">
        <v>80</v>
      </c>
      <c r="M20" s="237">
        <f t="shared" ref="M20:M21" si="2">L20/2</f>
        <v>40</v>
      </c>
      <c r="N20" s="78">
        <f>SUM(M20,K20)</f>
        <v>100</v>
      </c>
      <c r="O20" s="78">
        <f>IF(J20=32,N20*2,N20*1)</f>
        <v>100</v>
      </c>
      <c r="P20" s="229" t="s">
        <v>170</v>
      </c>
      <c r="Q20" s="31" t="s">
        <v>183</v>
      </c>
      <c r="R20" s="185" t="s">
        <v>102</v>
      </c>
      <c r="S20" s="186"/>
      <c r="T20" s="187"/>
    </row>
    <row r="21" spans="1:27" ht="18" customHeight="1" x14ac:dyDescent="0.25">
      <c r="A21" s="108">
        <v>3</v>
      </c>
      <c r="B21" s="182" t="s">
        <v>182</v>
      </c>
      <c r="C21" s="183"/>
      <c r="D21" s="92"/>
      <c r="E21" s="180">
        <v>38901</v>
      </c>
      <c r="F21" s="93"/>
      <c r="G21" s="94"/>
      <c r="H21" s="93" t="s">
        <v>127</v>
      </c>
      <c r="I21" s="302">
        <v>78</v>
      </c>
      <c r="J21" s="181">
        <v>24</v>
      </c>
      <c r="K21" s="77">
        <v>50</v>
      </c>
      <c r="L21" s="78">
        <v>75</v>
      </c>
      <c r="M21" s="237">
        <f t="shared" si="2"/>
        <v>37.5</v>
      </c>
      <c r="N21" s="78">
        <f>SUM(M21,K21)</f>
        <v>87.5</v>
      </c>
      <c r="O21" s="78">
        <f t="shared" ref="O21" si="3">IF(J21=32,N21*2,N21*1)</f>
        <v>87.5</v>
      </c>
      <c r="P21" s="93"/>
      <c r="Q21" s="31" t="s">
        <v>183</v>
      </c>
      <c r="R21" s="185" t="s">
        <v>117</v>
      </c>
      <c r="S21" s="186"/>
      <c r="T21" s="187"/>
      <c r="AA21" s="40"/>
    </row>
    <row r="22" spans="1:27" ht="13.8" x14ac:dyDescent="0.25">
      <c r="A22" s="6"/>
      <c r="B22" s="119"/>
      <c r="C22" s="119"/>
      <c r="D22" s="119"/>
      <c r="E22" s="120"/>
      <c r="F22" s="17"/>
      <c r="G22" s="17"/>
      <c r="H22" s="24"/>
      <c r="I22" s="16"/>
      <c r="J22" s="16"/>
      <c r="K22" s="17"/>
      <c r="L22" s="17"/>
      <c r="M22" s="24"/>
      <c r="N22" s="17"/>
      <c r="O22" s="17"/>
      <c r="P22" s="17"/>
      <c r="Q22" s="24"/>
      <c r="R22" s="106"/>
      <c r="S22" s="30"/>
    </row>
    <row r="23" spans="1:27" ht="13.8" x14ac:dyDescent="0.25">
      <c r="A23" s="6"/>
      <c r="B23" s="106"/>
      <c r="C23" s="12"/>
      <c r="D23" s="12"/>
      <c r="E23" s="13"/>
      <c r="F23" s="14"/>
      <c r="G23" s="14"/>
      <c r="H23" s="15"/>
      <c r="I23" s="16"/>
      <c r="J23" s="16"/>
      <c r="K23" s="17"/>
      <c r="L23" s="17"/>
      <c r="M23" s="24"/>
      <c r="N23" s="24"/>
      <c r="O23" s="24"/>
      <c r="P23" s="17"/>
      <c r="Q23" s="17"/>
      <c r="R23" s="18"/>
      <c r="S23" s="19"/>
    </row>
    <row r="24" spans="1:27" ht="16.2" x14ac:dyDescent="0.35">
      <c r="A24" s="61" t="s">
        <v>20</v>
      </c>
      <c r="B24" s="62"/>
      <c r="C24" s="62"/>
      <c r="F24" s="37" t="s">
        <v>56</v>
      </c>
      <c r="G24" s="37"/>
      <c r="N24" s="63"/>
      <c r="O24" s="63"/>
      <c r="Q24" s="37"/>
    </row>
    <row r="25" spans="1:27" ht="16.2" x14ac:dyDescent="0.35">
      <c r="A25" s="61"/>
      <c r="B25" s="62"/>
      <c r="C25" s="62"/>
      <c r="F25" s="37"/>
      <c r="G25" s="37"/>
      <c r="N25" s="63"/>
      <c r="O25" s="63"/>
      <c r="Q25" s="63"/>
    </row>
    <row r="26" spans="1:27" ht="16.2" x14ac:dyDescent="0.35">
      <c r="A26" s="61" t="s">
        <v>21</v>
      </c>
      <c r="B26" s="62"/>
      <c r="C26" s="62"/>
      <c r="F26" s="37" t="s">
        <v>62</v>
      </c>
      <c r="G26" s="37"/>
      <c r="N26" s="63"/>
      <c r="O26" s="63"/>
      <c r="Q26" s="37"/>
    </row>
    <row r="27" spans="1:27" ht="18.75" customHeight="1" x14ac:dyDescent="0.25">
      <c r="A27" s="6"/>
      <c r="B27" s="253"/>
      <c r="C27" s="253"/>
      <c r="D27" s="253"/>
      <c r="E27" s="24"/>
      <c r="F27" s="24"/>
      <c r="G27" s="24"/>
      <c r="H27" s="106"/>
      <c r="I27" s="25"/>
      <c r="J27" s="25"/>
      <c r="K27" s="24"/>
      <c r="L27" s="24"/>
      <c r="M27" s="24"/>
      <c r="N27" s="24"/>
      <c r="O27" s="24"/>
      <c r="P27" s="24"/>
      <c r="Q27" s="26"/>
      <c r="R27" s="106"/>
      <c r="S27" s="106"/>
    </row>
    <row r="28" spans="1:27" ht="18.75" customHeight="1" x14ac:dyDescent="0.25">
      <c r="A28" s="6"/>
      <c r="B28" s="106"/>
      <c r="C28" s="106"/>
      <c r="D28" s="24"/>
      <c r="E28" s="24"/>
      <c r="F28" s="24"/>
      <c r="G28" s="24"/>
      <c r="H28" s="106"/>
      <c r="I28" s="25"/>
      <c r="J28" s="25"/>
      <c r="K28" s="24"/>
      <c r="L28" s="24"/>
      <c r="M28" s="24"/>
      <c r="N28" s="24"/>
      <c r="O28" s="24"/>
      <c r="P28" s="24"/>
      <c r="Q28" s="26"/>
      <c r="R28" s="106"/>
      <c r="S28" s="106"/>
    </row>
    <row r="29" spans="1:27" ht="21.75" customHeight="1" x14ac:dyDescent="0.25">
      <c r="A29" s="6"/>
      <c r="B29" s="106"/>
      <c r="C29" s="106"/>
      <c r="D29" s="24"/>
      <c r="E29" s="24"/>
      <c r="F29" s="24"/>
      <c r="G29" s="24"/>
      <c r="H29" s="106"/>
      <c r="I29" s="25"/>
      <c r="J29" s="25"/>
      <c r="K29" s="24"/>
      <c r="L29" s="24"/>
      <c r="M29" s="24"/>
      <c r="N29" s="24"/>
      <c r="O29" s="24"/>
      <c r="P29" s="24"/>
      <c r="Q29" s="26"/>
      <c r="R29" s="106"/>
      <c r="S29" s="106"/>
    </row>
    <row r="30" spans="1:27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9"/>
      <c r="R30" s="39"/>
      <c r="S30" s="39"/>
    </row>
    <row r="31" spans="1:27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9"/>
      <c r="R31" s="39"/>
      <c r="S31" s="39"/>
    </row>
    <row r="32" spans="1:27" ht="15.6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8"/>
      <c r="R32" s="27"/>
      <c r="S32" s="62"/>
    </row>
    <row r="33" spans="1:19" ht="15.6" x14ac:dyDescent="0.3">
      <c r="A33" s="62"/>
      <c r="B33" s="62"/>
      <c r="C33" s="62"/>
      <c r="D33" s="62"/>
      <c r="E33" s="62"/>
      <c r="F33" s="62"/>
      <c r="G33" s="62"/>
      <c r="H33" s="62"/>
      <c r="I33" s="27"/>
      <c r="J33" s="27"/>
      <c r="K33" s="27"/>
      <c r="L33" s="27"/>
      <c r="M33" s="27"/>
      <c r="N33" s="27"/>
      <c r="O33" s="27"/>
      <c r="P33" s="27"/>
      <c r="Q33" s="28"/>
      <c r="R33" s="27"/>
      <c r="S33" s="62"/>
    </row>
    <row r="34" spans="1:19" ht="15.6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27"/>
      <c r="S34" s="62"/>
    </row>
  </sheetData>
  <mergeCells count="50">
    <mergeCell ref="A1:T1"/>
    <mergeCell ref="A2:T2"/>
    <mergeCell ref="A3:T3"/>
    <mergeCell ref="A5:D5"/>
    <mergeCell ref="E5:Q5"/>
    <mergeCell ref="R5:T5"/>
    <mergeCell ref="A6:D6"/>
    <mergeCell ref="E6:Q6"/>
    <mergeCell ref="R6:T6"/>
    <mergeCell ref="A7:D7"/>
    <mergeCell ref="E7:Q7"/>
    <mergeCell ref="R7:T7"/>
    <mergeCell ref="A8:D8"/>
    <mergeCell ref="E8:Q8"/>
    <mergeCell ref="R8:T8"/>
    <mergeCell ref="A9:D9"/>
    <mergeCell ref="E9:Q9"/>
    <mergeCell ref="R9:T9"/>
    <mergeCell ref="A10:B11"/>
    <mergeCell ref="C10:D11"/>
    <mergeCell ref="E10:Q10"/>
    <mergeCell ref="R10:T11"/>
    <mergeCell ref="A12:B12"/>
    <mergeCell ref="C12:D12"/>
    <mergeCell ref="E12:Q12"/>
    <mergeCell ref="A13:B13"/>
    <mergeCell ref="C13:D13"/>
    <mergeCell ref="E13:Q13"/>
    <mergeCell ref="A14:B14"/>
    <mergeCell ref="C14:D14"/>
    <mergeCell ref="E14:Q14"/>
    <mergeCell ref="A15:B15"/>
    <mergeCell ref="C15:D15"/>
    <mergeCell ref="E15:Q15"/>
    <mergeCell ref="A17:A18"/>
    <mergeCell ref="B17:D18"/>
    <mergeCell ref="E17:E18"/>
    <mergeCell ref="F17:F18"/>
    <mergeCell ref="G17:G18"/>
    <mergeCell ref="H17:H18"/>
    <mergeCell ref="I17:I18"/>
    <mergeCell ref="Q17:Q18"/>
    <mergeCell ref="R17:T18"/>
    <mergeCell ref="B27:D27"/>
    <mergeCell ref="J17:J18"/>
    <mergeCell ref="K17:K18"/>
    <mergeCell ref="L17:M17"/>
    <mergeCell ref="N17:N18"/>
    <mergeCell ref="O17:O18"/>
    <mergeCell ref="P17:P18"/>
  </mergeCells>
  <printOptions horizontalCentered="1"/>
  <pageMargins left="0" right="0" top="0" bottom="0" header="0" footer="0"/>
  <pageSetup paperSize="9" scale="74" firstPageNumber="0" orientation="landscape" horizontalDpi="4294967294" verticalDpi="300" r:id="rId1"/>
  <rowBreaks count="1" manualBreakCount="1">
    <brk id="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EB4E3"/>
    <pageSetUpPr fitToPage="1"/>
  </sheetPr>
  <dimension ref="A1:AMK37"/>
  <sheetViews>
    <sheetView view="pageBreakPreview" topLeftCell="A7" zoomScaleSheetLayoutView="100" workbookViewId="0">
      <selection activeCell="P19" sqref="P19"/>
    </sheetView>
  </sheetViews>
  <sheetFormatPr defaultColWidth="9.109375" defaultRowHeight="13.2" x14ac:dyDescent="0.25"/>
  <cols>
    <col min="1" max="1" width="7.109375" style="38" customWidth="1"/>
    <col min="2" max="2" width="10.33203125" style="38" customWidth="1"/>
    <col min="3" max="3" width="9.88671875" style="38" customWidth="1"/>
    <col min="4" max="4" width="12.5546875" style="38" customWidth="1"/>
    <col min="5" max="5" width="10.44140625" style="38" customWidth="1"/>
    <col min="6" max="6" width="8.5546875" style="38" customWidth="1"/>
    <col min="7" max="7" width="39.33203125" style="38" hidden="1" customWidth="1"/>
    <col min="8" max="8" width="35.6640625" style="38" customWidth="1"/>
    <col min="9" max="10" width="7.88671875" style="38" customWidth="1"/>
    <col min="11" max="11" width="7.5546875" style="38" customWidth="1"/>
    <col min="12" max="12" width="8.44140625" style="38" customWidth="1"/>
    <col min="13" max="13" width="8.6640625" style="38" customWidth="1"/>
    <col min="14" max="15" width="7" style="38" customWidth="1"/>
    <col min="16" max="16" width="7.5546875" style="38" customWidth="1"/>
    <col min="17" max="17" width="7.88671875" style="2" customWidth="1"/>
    <col min="18" max="18" width="12" style="38" customWidth="1"/>
    <col min="19" max="19" width="11.88671875" style="38" customWidth="1"/>
    <col min="20" max="20" width="10.6640625" style="38" customWidth="1"/>
    <col min="21" max="1025" width="9.109375" style="38"/>
    <col min="1026" max="16384" width="9.109375" style="40"/>
  </cols>
  <sheetData>
    <row r="1" spans="1:20" ht="18.75" customHeight="1" x14ac:dyDescent="0.3">
      <c r="A1" s="266" t="s">
        <v>167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ht="18.75" customHeight="1" x14ac:dyDescent="0.3">
      <c r="A2" s="266" t="s">
        <v>53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</row>
    <row r="3" spans="1:20" ht="18.75" customHeight="1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</row>
    <row r="4" spans="1:20" ht="10.5" customHeight="1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</row>
    <row r="5" spans="1:20" ht="18" customHeight="1" x14ac:dyDescent="0.3">
      <c r="A5" s="265"/>
      <c r="B5" s="265"/>
      <c r="C5" s="265"/>
      <c r="D5" s="265"/>
      <c r="E5" s="267" t="s">
        <v>0</v>
      </c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6"/>
      <c r="S5" s="266"/>
      <c r="T5" s="266"/>
    </row>
    <row r="6" spans="1:20" ht="18" customHeight="1" x14ac:dyDescent="0.3">
      <c r="A6" s="265"/>
      <c r="B6" s="265"/>
      <c r="C6" s="265"/>
      <c r="D6" s="265"/>
      <c r="E6" s="267" t="s">
        <v>142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8"/>
      <c r="S6" s="268"/>
      <c r="T6" s="268"/>
    </row>
    <row r="7" spans="1:20" ht="18" customHeight="1" x14ac:dyDescent="0.25">
      <c r="A7" s="243"/>
      <c r="B7" s="243"/>
      <c r="C7" s="243"/>
      <c r="D7" s="243"/>
      <c r="E7" s="251" t="s">
        <v>51</v>
      </c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2"/>
      <c r="S7" s="252"/>
      <c r="T7" s="252"/>
    </row>
    <row r="8" spans="1:20" ht="18" customHeight="1" x14ac:dyDescent="0.25">
      <c r="A8" s="265" t="s">
        <v>144</v>
      </c>
      <c r="B8" s="265"/>
      <c r="C8" s="265"/>
      <c r="D8" s="265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2" t="s">
        <v>61</v>
      </c>
      <c r="S8" s="252"/>
      <c r="T8" s="252"/>
    </row>
    <row r="9" spans="1:20" ht="18" customHeight="1" x14ac:dyDescent="0.25">
      <c r="A9" s="265" t="s">
        <v>54</v>
      </c>
      <c r="B9" s="265"/>
      <c r="C9" s="265"/>
      <c r="D9" s="26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2" t="s">
        <v>2</v>
      </c>
      <c r="S9" s="252"/>
      <c r="T9" s="252"/>
    </row>
    <row r="10" spans="1:20" ht="18" customHeight="1" x14ac:dyDescent="0.25">
      <c r="A10" s="241"/>
      <c r="B10" s="241"/>
      <c r="C10" s="241"/>
      <c r="D10" s="241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6" t="s">
        <v>3</v>
      </c>
      <c r="S10" s="257"/>
      <c r="T10" s="258"/>
    </row>
    <row r="11" spans="1:20" ht="5.25" customHeight="1" x14ac:dyDescent="0.3">
      <c r="A11" s="241"/>
      <c r="B11" s="241"/>
      <c r="C11" s="241"/>
      <c r="D11" s="241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259"/>
      <c r="S11" s="260"/>
      <c r="T11" s="261"/>
    </row>
    <row r="12" spans="1:20" ht="18" customHeight="1" x14ac:dyDescent="0.3">
      <c r="A12" s="242"/>
      <c r="B12" s="242"/>
      <c r="C12" s="243"/>
      <c r="D12" s="243"/>
      <c r="E12" s="248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107" t="s">
        <v>4</v>
      </c>
      <c r="S12" s="107" t="s">
        <v>5</v>
      </c>
      <c r="T12" s="107" t="s">
        <v>6</v>
      </c>
    </row>
    <row r="13" spans="1:20" ht="18" customHeight="1" x14ac:dyDescent="0.25">
      <c r="A13" s="244" t="s">
        <v>68</v>
      </c>
      <c r="B13" s="244"/>
      <c r="C13" s="244" t="s">
        <v>69</v>
      </c>
      <c r="D13" s="244"/>
      <c r="E13" s="262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107">
        <v>150</v>
      </c>
      <c r="S13" s="107">
        <v>120</v>
      </c>
      <c r="T13" s="107">
        <v>95</v>
      </c>
    </row>
    <row r="14" spans="1:20" ht="18" customHeight="1" x14ac:dyDescent="0.3">
      <c r="A14" s="244" t="s">
        <v>65</v>
      </c>
      <c r="B14" s="244"/>
      <c r="C14" s="244">
        <v>1</v>
      </c>
      <c r="D14" s="244"/>
      <c r="E14" s="248" t="s">
        <v>55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107" t="s">
        <v>63</v>
      </c>
      <c r="S14" s="107" t="s">
        <v>64</v>
      </c>
      <c r="T14" s="107" t="s">
        <v>22</v>
      </c>
    </row>
    <row r="15" spans="1:20" ht="18" customHeight="1" x14ac:dyDescent="0.3">
      <c r="A15" s="244" t="s">
        <v>66</v>
      </c>
      <c r="B15" s="244"/>
      <c r="C15" s="244">
        <v>2</v>
      </c>
      <c r="D15" s="244"/>
      <c r="E15" s="248" t="s">
        <v>58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107">
        <v>234</v>
      </c>
      <c r="S15" s="107">
        <v>178</v>
      </c>
      <c r="T15" s="107">
        <v>117</v>
      </c>
    </row>
    <row r="16" spans="1:20" ht="7.5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9"/>
      <c r="R16" s="39"/>
      <c r="S16" s="39"/>
    </row>
    <row r="17" spans="1:27" ht="12.75" customHeight="1" x14ac:dyDescent="0.25">
      <c r="A17" s="250" t="s">
        <v>8</v>
      </c>
      <c r="B17" s="245" t="s">
        <v>9</v>
      </c>
      <c r="C17" s="245"/>
      <c r="D17" s="245"/>
      <c r="E17" s="245" t="s">
        <v>10</v>
      </c>
      <c r="F17" s="245" t="s">
        <v>11</v>
      </c>
      <c r="G17" s="246" t="s">
        <v>42</v>
      </c>
      <c r="H17" s="245" t="s">
        <v>12</v>
      </c>
      <c r="I17" s="245" t="s">
        <v>13</v>
      </c>
      <c r="J17" s="246" t="s">
        <v>70</v>
      </c>
      <c r="K17" s="245" t="s">
        <v>14</v>
      </c>
      <c r="L17" s="264" t="s">
        <v>28</v>
      </c>
      <c r="M17" s="264"/>
      <c r="N17" s="245" t="s">
        <v>29</v>
      </c>
      <c r="O17" s="245" t="s">
        <v>67</v>
      </c>
      <c r="P17" s="245" t="s">
        <v>15</v>
      </c>
      <c r="Q17" s="250" t="s">
        <v>16</v>
      </c>
      <c r="R17" s="245" t="s">
        <v>17</v>
      </c>
      <c r="S17" s="245"/>
      <c r="T17" s="245"/>
    </row>
    <row r="18" spans="1:27" x14ac:dyDescent="0.25">
      <c r="A18" s="250"/>
      <c r="B18" s="245"/>
      <c r="C18" s="245"/>
      <c r="D18" s="245"/>
      <c r="E18" s="245"/>
      <c r="F18" s="245"/>
      <c r="G18" s="254"/>
      <c r="H18" s="245"/>
      <c r="I18" s="245"/>
      <c r="J18" s="247"/>
      <c r="K18" s="245"/>
      <c r="L18" s="104" t="s">
        <v>30</v>
      </c>
      <c r="M18" s="104" t="s">
        <v>31</v>
      </c>
      <c r="N18" s="245"/>
      <c r="O18" s="245"/>
      <c r="P18" s="245"/>
      <c r="Q18" s="250"/>
      <c r="R18" s="245"/>
      <c r="S18" s="245"/>
      <c r="T18" s="245"/>
    </row>
    <row r="19" spans="1:27" ht="18" customHeight="1" x14ac:dyDescent="0.25">
      <c r="A19" s="108">
        <v>1</v>
      </c>
      <c r="B19" s="184" t="s">
        <v>125</v>
      </c>
      <c r="C19" s="95"/>
      <c r="D19" s="95"/>
      <c r="E19" s="213">
        <v>39009</v>
      </c>
      <c r="F19" s="93" t="s">
        <v>22</v>
      </c>
      <c r="G19" s="91"/>
      <c r="H19" s="93" t="s">
        <v>127</v>
      </c>
      <c r="I19" s="302">
        <v>82.05</v>
      </c>
      <c r="J19" s="181">
        <v>32</v>
      </c>
      <c r="K19" s="77">
        <v>49</v>
      </c>
      <c r="L19" s="78">
        <v>94</v>
      </c>
      <c r="M19" s="237">
        <f t="shared" ref="M19:M24" si="0">L19/2</f>
        <v>47</v>
      </c>
      <c r="N19" s="78">
        <f t="shared" ref="N19" si="1">SUM(M19,K19)</f>
        <v>96</v>
      </c>
      <c r="O19" s="78">
        <f t="shared" ref="O19" si="2">IF(J19=32,N19*2,N19*1)</f>
        <v>192</v>
      </c>
      <c r="P19" s="93"/>
      <c r="Q19" s="31">
        <v>20</v>
      </c>
      <c r="R19" s="185" t="s">
        <v>116</v>
      </c>
      <c r="S19" s="186"/>
      <c r="T19" s="187"/>
      <c r="AA19" s="40"/>
    </row>
    <row r="20" spans="1:27" ht="18" customHeight="1" x14ac:dyDescent="0.25">
      <c r="A20" s="108">
        <v>2</v>
      </c>
      <c r="B20" s="182" t="s">
        <v>120</v>
      </c>
      <c r="C20" s="183"/>
      <c r="D20" s="92"/>
      <c r="E20" s="180">
        <v>39709</v>
      </c>
      <c r="F20" s="93" t="s">
        <v>22</v>
      </c>
      <c r="G20" s="94"/>
      <c r="H20" s="93" t="s">
        <v>127</v>
      </c>
      <c r="I20" s="302">
        <v>79.5</v>
      </c>
      <c r="J20" s="181">
        <v>24</v>
      </c>
      <c r="K20" s="77">
        <v>112</v>
      </c>
      <c r="L20" s="78">
        <v>159</v>
      </c>
      <c r="M20" s="237">
        <f t="shared" si="0"/>
        <v>79.5</v>
      </c>
      <c r="N20" s="78">
        <f t="shared" ref="N20" si="3">SUM(M20,K20)</f>
        <v>191.5</v>
      </c>
      <c r="O20" s="78">
        <f t="shared" ref="O20" si="4">IF(J20=32,N20*2,N20*1)</f>
        <v>191.5</v>
      </c>
      <c r="P20" s="93" t="s">
        <v>4</v>
      </c>
      <c r="Q20" s="31">
        <v>18</v>
      </c>
      <c r="R20" s="185" t="s">
        <v>117</v>
      </c>
      <c r="S20" s="186"/>
      <c r="T20" s="187"/>
      <c r="AA20" s="40"/>
    </row>
    <row r="21" spans="1:27" ht="18" customHeight="1" x14ac:dyDescent="0.25">
      <c r="A21" s="108">
        <v>3</v>
      </c>
      <c r="B21" s="182" t="s">
        <v>147</v>
      </c>
      <c r="C21" s="183"/>
      <c r="D21" s="92"/>
      <c r="E21" s="180">
        <v>39439</v>
      </c>
      <c r="F21" s="93" t="s">
        <v>6</v>
      </c>
      <c r="G21" s="94"/>
      <c r="H21" s="93" t="s">
        <v>129</v>
      </c>
      <c r="I21" s="302">
        <v>82.15</v>
      </c>
      <c r="J21" s="181">
        <v>24</v>
      </c>
      <c r="K21" s="77">
        <v>105</v>
      </c>
      <c r="L21" s="78">
        <v>154</v>
      </c>
      <c r="M21" s="237">
        <f>L21/2</f>
        <v>77</v>
      </c>
      <c r="N21" s="78">
        <f t="shared" ref="N21" si="5">SUM(M21,K21)</f>
        <v>182</v>
      </c>
      <c r="O21" s="78">
        <f t="shared" ref="O21:O23" si="6">IF(J21=32,N21*2,N21*1)</f>
        <v>182</v>
      </c>
      <c r="P21" s="229" t="s">
        <v>172</v>
      </c>
      <c r="Q21" s="31">
        <v>16</v>
      </c>
      <c r="R21" s="185" t="s">
        <v>107</v>
      </c>
      <c r="S21" s="186"/>
      <c r="T21" s="187"/>
    </row>
    <row r="22" spans="1:27" ht="18" customHeight="1" x14ac:dyDescent="0.25">
      <c r="A22" s="108">
        <v>4</v>
      </c>
      <c r="B22" s="182" t="s">
        <v>161</v>
      </c>
      <c r="C22" s="183"/>
      <c r="D22" s="92"/>
      <c r="E22" s="180">
        <v>38276</v>
      </c>
      <c r="F22" s="93"/>
      <c r="G22" s="236"/>
      <c r="H22" s="93" t="s">
        <v>155</v>
      </c>
      <c r="I22" s="302">
        <v>79</v>
      </c>
      <c r="J22" s="181">
        <v>24</v>
      </c>
      <c r="K22" s="77">
        <v>81</v>
      </c>
      <c r="L22" s="237">
        <v>110</v>
      </c>
      <c r="M22" s="237">
        <f>L22/2</f>
        <v>55</v>
      </c>
      <c r="N22" s="78">
        <f t="shared" ref="N22:N23" si="7">SUM(M22,K22)</f>
        <v>136</v>
      </c>
      <c r="O22" s="78">
        <f t="shared" si="6"/>
        <v>136</v>
      </c>
      <c r="P22" s="229" t="s">
        <v>173</v>
      </c>
      <c r="Q22" s="122">
        <v>15</v>
      </c>
      <c r="R22" s="238" t="s">
        <v>156</v>
      </c>
      <c r="S22" s="239"/>
      <c r="T22" s="240"/>
      <c r="AA22" s="40"/>
    </row>
    <row r="23" spans="1:27" ht="18" customHeight="1" x14ac:dyDescent="0.25">
      <c r="A23" s="108">
        <v>5</v>
      </c>
      <c r="B23" s="235" t="s">
        <v>154</v>
      </c>
      <c r="C23" s="235"/>
      <c r="D23" s="308"/>
      <c r="E23" s="180">
        <v>37369</v>
      </c>
      <c r="F23" s="93"/>
      <c r="G23" s="236"/>
      <c r="H23" s="93" t="s">
        <v>155</v>
      </c>
      <c r="I23" s="302">
        <v>80.400000000000006</v>
      </c>
      <c r="J23" s="181">
        <v>24</v>
      </c>
      <c r="K23" s="77">
        <v>51</v>
      </c>
      <c r="L23" s="237">
        <v>111</v>
      </c>
      <c r="M23" s="237">
        <f t="shared" si="0"/>
        <v>55.5</v>
      </c>
      <c r="N23" s="78">
        <f t="shared" si="7"/>
        <v>106.5</v>
      </c>
      <c r="O23" s="78">
        <f t="shared" si="6"/>
        <v>106.5</v>
      </c>
      <c r="P23" s="229" t="s">
        <v>170</v>
      </c>
      <c r="Q23" s="122">
        <v>14</v>
      </c>
      <c r="R23" s="238" t="s">
        <v>156</v>
      </c>
      <c r="S23" s="239"/>
      <c r="T23" s="240"/>
      <c r="AA23" s="40"/>
    </row>
    <row r="24" spans="1:27" ht="18" customHeight="1" x14ac:dyDescent="0.25">
      <c r="A24" s="108">
        <v>6</v>
      </c>
      <c r="B24" s="305" t="s">
        <v>158</v>
      </c>
      <c r="C24" s="306"/>
      <c r="D24" s="307"/>
      <c r="E24" s="180">
        <v>38038</v>
      </c>
      <c r="F24" s="93"/>
      <c r="G24" s="236"/>
      <c r="H24" s="93" t="s">
        <v>155</v>
      </c>
      <c r="I24" s="302">
        <v>81.150000000000006</v>
      </c>
      <c r="J24" s="181">
        <v>24</v>
      </c>
      <c r="K24" s="77">
        <v>40</v>
      </c>
      <c r="L24" s="237">
        <v>80</v>
      </c>
      <c r="M24" s="237">
        <f t="shared" si="0"/>
        <v>40</v>
      </c>
      <c r="N24" s="78">
        <f t="shared" ref="N24" si="8">SUM(M24,K24)</f>
        <v>80</v>
      </c>
      <c r="O24" s="78">
        <f t="shared" ref="O24" si="9">IF(J24=32,N24*2,N24*1)</f>
        <v>80</v>
      </c>
      <c r="P24" s="122"/>
      <c r="Q24" s="122">
        <v>13</v>
      </c>
      <c r="R24" s="238" t="s">
        <v>156</v>
      </c>
      <c r="S24" s="239"/>
      <c r="T24" s="240"/>
      <c r="AA24" s="40"/>
    </row>
    <row r="25" spans="1:27" ht="13.8" x14ac:dyDescent="0.25">
      <c r="A25" s="6"/>
      <c r="B25" s="119"/>
      <c r="C25" s="119"/>
      <c r="D25" s="119"/>
      <c r="E25" s="120"/>
      <c r="F25" s="17"/>
      <c r="G25" s="17"/>
      <c r="H25" s="24"/>
      <c r="I25" s="16"/>
      <c r="J25" s="16"/>
      <c r="K25" s="17"/>
      <c r="L25" s="17"/>
      <c r="M25" s="24"/>
      <c r="N25" s="17"/>
      <c r="O25" s="17"/>
      <c r="P25" s="17"/>
      <c r="Q25" s="24"/>
      <c r="R25" s="106"/>
      <c r="S25" s="30"/>
    </row>
    <row r="26" spans="1:27" ht="13.8" x14ac:dyDescent="0.25">
      <c r="A26" s="6"/>
      <c r="B26" s="106"/>
      <c r="C26" s="12"/>
      <c r="D26" s="12"/>
      <c r="E26" s="13"/>
      <c r="F26" s="14"/>
      <c r="G26" s="14"/>
      <c r="H26" s="15"/>
      <c r="I26" s="16"/>
      <c r="J26" s="16"/>
      <c r="K26" s="17"/>
      <c r="L26" s="17"/>
      <c r="M26" s="24"/>
      <c r="N26" s="24"/>
      <c r="O26" s="24"/>
      <c r="P26" s="17"/>
      <c r="Q26" s="17"/>
      <c r="R26" s="18"/>
      <c r="S26" s="19"/>
    </row>
    <row r="27" spans="1:27" ht="16.2" x14ac:dyDescent="0.35">
      <c r="A27" s="61" t="s">
        <v>20</v>
      </c>
      <c r="B27" s="62"/>
      <c r="C27" s="62"/>
      <c r="F27" s="37" t="s">
        <v>56</v>
      </c>
      <c r="G27" s="37"/>
      <c r="N27" s="63"/>
      <c r="O27" s="63"/>
      <c r="Q27" s="37"/>
    </row>
    <row r="28" spans="1:27" ht="16.2" x14ac:dyDescent="0.35">
      <c r="A28" s="61"/>
      <c r="B28" s="62"/>
      <c r="C28" s="62"/>
      <c r="F28" s="37"/>
      <c r="G28" s="37"/>
      <c r="N28" s="63"/>
      <c r="O28" s="63"/>
      <c r="Q28" s="63"/>
    </row>
    <row r="29" spans="1:27" ht="16.2" x14ac:dyDescent="0.35">
      <c r="A29" s="61" t="s">
        <v>21</v>
      </c>
      <c r="B29" s="62"/>
      <c r="C29" s="62"/>
      <c r="F29" s="37" t="s">
        <v>62</v>
      </c>
      <c r="G29" s="37"/>
      <c r="N29" s="63"/>
      <c r="O29" s="63"/>
      <c r="Q29" s="37"/>
    </row>
    <row r="30" spans="1:27" ht="18.75" customHeight="1" x14ac:dyDescent="0.25">
      <c r="A30" s="6"/>
      <c r="B30" s="253"/>
      <c r="C30" s="253"/>
      <c r="D30" s="253"/>
      <c r="E30" s="24"/>
      <c r="F30" s="24"/>
      <c r="G30" s="24"/>
      <c r="H30" s="106"/>
      <c r="I30" s="25"/>
      <c r="J30" s="25"/>
      <c r="K30" s="24"/>
      <c r="L30" s="24"/>
      <c r="M30" s="24"/>
      <c r="N30" s="24"/>
      <c r="O30" s="24"/>
      <c r="P30" s="24"/>
      <c r="Q30" s="26"/>
      <c r="R30" s="106"/>
      <c r="S30" s="106"/>
    </row>
    <row r="31" spans="1:27" ht="18.75" customHeight="1" x14ac:dyDescent="0.25">
      <c r="A31" s="6"/>
      <c r="B31" s="106"/>
      <c r="C31" s="106"/>
      <c r="D31" s="24"/>
      <c r="E31" s="24"/>
      <c r="F31" s="24"/>
      <c r="G31" s="24"/>
      <c r="H31" s="106"/>
      <c r="I31" s="25"/>
      <c r="J31" s="25"/>
      <c r="K31" s="24"/>
      <c r="L31" s="24"/>
      <c r="M31" s="24"/>
      <c r="N31" s="24"/>
      <c r="O31" s="24"/>
      <c r="P31" s="24"/>
      <c r="Q31" s="26"/>
      <c r="R31" s="106"/>
      <c r="S31" s="106"/>
    </row>
    <row r="32" spans="1:27" ht="21.75" customHeight="1" x14ac:dyDescent="0.25">
      <c r="A32" s="6"/>
      <c r="B32" s="106"/>
      <c r="C32" s="106"/>
      <c r="D32" s="24"/>
      <c r="E32" s="24"/>
      <c r="F32" s="24"/>
      <c r="G32" s="24"/>
      <c r="H32" s="106"/>
      <c r="I32" s="25"/>
      <c r="J32" s="25"/>
      <c r="K32" s="24"/>
      <c r="L32" s="24"/>
      <c r="M32" s="24"/>
      <c r="N32" s="24"/>
      <c r="O32" s="24"/>
      <c r="P32" s="24"/>
      <c r="Q32" s="26"/>
      <c r="R32" s="106"/>
      <c r="S32" s="106"/>
    </row>
    <row r="33" spans="1:19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9"/>
      <c r="R33" s="39"/>
      <c r="S33" s="39"/>
    </row>
    <row r="34" spans="1:19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9"/>
      <c r="R34" s="39"/>
      <c r="S34" s="39"/>
    </row>
    <row r="35" spans="1:19" ht="15.6" x14ac:dyDescent="0.3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8"/>
      <c r="R35" s="27"/>
      <c r="S35" s="62"/>
    </row>
    <row r="36" spans="1:19" ht="15.6" x14ac:dyDescent="0.3">
      <c r="A36" s="62"/>
      <c r="B36" s="62"/>
      <c r="C36" s="62"/>
      <c r="D36" s="62"/>
      <c r="E36" s="62"/>
      <c r="F36" s="62"/>
      <c r="G36" s="62"/>
      <c r="H36" s="62"/>
      <c r="I36" s="27"/>
      <c r="J36" s="27"/>
      <c r="K36" s="27"/>
      <c r="L36" s="27"/>
      <c r="M36" s="27"/>
      <c r="N36" s="27"/>
      <c r="O36" s="27"/>
      <c r="P36" s="27"/>
      <c r="Q36" s="28"/>
      <c r="R36" s="27"/>
      <c r="S36" s="62"/>
    </row>
    <row r="37" spans="1:19" ht="15.6" x14ac:dyDescent="0.3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27"/>
      <c r="S37" s="62"/>
    </row>
  </sheetData>
  <mergeCells count="50">
    <mergeCell ref="A1:T1"/>
    <mergeCell ref="A2:T2"/>
    <mergeCell ref="A3:T3"/>
    <mergeCell ref="A5:D5"/>
    <mergeCell ref="E5:Q5"/>
    <mergeCell ref="R5:T5"/>
    <mergeCell ref="A6:D6"/>
    <mergeCell ref="E6:Q6"/>
    <mergeCell ref="R6:T6"/>
    <mergeCell ref="A7:D7"/>
    <mergeCell ref="E7:Q7"/>
    <mergeCell ref="R7:T7"/>
    <mergeCell ref="A8:D8"/>
    <mergeCell ref="E8:Q8"/>
    <mergeCell ref="R8:T8"/>
    <mergeCell ref="A9:D9"/>
    <mergeCell ref="E9:Q9"/>
    <mergeCell ref="R9:T9"/>
    <mergeCell ref="A10:B11"/>
    <mergeCell ref="C10:D11"/>
    <mergeCell ref="E10:Q10"/>
    <mergeCell ref="R10:T11"/>
    <mergeCell ref="A12:B12"/>
    <mergeCell ref="C12:D12"/>
    <mergeCell ref="E12:Q12"/>
    <mergeCell ref="A13:B13"/>
    <mergeCell ref="C13:D13"/>
    <mergeCell ref="E13:Q13"/>
    <mergeCell ref="A14:B14"/>
    <mergeCell ref="C14:D14"/>
    <mergeCell ref="E14:Q14"/>
    <mergeCell ref="A15:B15"/>
    <mergeCell ref="C15:D15"/>
    <mergeCell ref="E15:Q15"/>
    <mergeCell ref="A17:A18"/>
    <mergeCell ref="B17:D18"/>
    <mergeCell ref="E17:E18"/>
    <mergeCell ref="F17:F18"/>
    <mergeCell ref="G17:G18"/>
    <mergeCell ref="H17:H18"/>
    <mergeCell ref="I17:I18"/>
    <mergeCell ref="Q17:Q18"/>
    <mergeCell ref="R17:T18"/>
    <mergeCell ref="B30:D30"/>
    <mergeCell ref="J17:J18"/>
    <mergeCell ref="K17:K18"/>
    <mergeCell ref="L17:M17"/>
    <mergeCell ref="N17:N18"/>
    <mergeCell ref="O17:O18"/>
    <mergeCell ref="P17:P18"/>
  </mergeCells>
  <printOptions horizontalCentered="1"/>
  <pageMargins left="0" right="0" top="0" bottom="0" header="0" footer="0"/>
  <pageSetup paperSize="9" scale="74" firstPageNumber="0" orientation="landscape" horizontalDpi="4294967294" verticalDpi="300" r:id="rId1"/>
  <rowBreaks count="1" manualBreakCount="1">
    <brk id="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EB4E3"/>
    <pageSetUpPr fitToPage="1"/>
  </sheetPr>
  <dimension ref="A1:AMK34"/>
  <sheetViews>
    <sheetView view="pageBreakPreview" topLeftCell="A7" zoomScaleSheetLayoutView="100" workbookViewId="0">
      <selection activeCell="B20" sqref="B20:D21"/>
    </sheetView>
  </sheetViews>
  <sheetFormatPr defaultColWidth="9.109375" defaultRowHeight="13.2" x14ac:dyDescent="0.25"/>
  <cols>
    <col min="1" max="1" width="7.109375" style="38" customWidth="1"/>
    <col min="2" max="2" width="10.33203125" style="38" customWidth="1"/>
    <col min="3" max="3" width="9.88671875" style="38" customWidth="1"/>
    <col min="4" max="4" width="12.5546875" style="38" customWidth="1"/>
    <col min="5" max="5" width="10.44140625" style="38" customWidth="1"/>
    <col min="6" max="6" width="8.5546875" style="38" customWidth="1"/>
    <col min="7" max="7" width="39.33203125" style="38" hidden="1" customWidth="1"/>
    <col min="8" max="8" width="35.6640625" style="38" customWidth="1"/>
    <col min="9" max="10" width="7.88671875" style="38" customWidth="1"/>
    <col min="11" max="11" width="7.5546875" style="38" customWidth="1"/>
    <col min="12" max="12" width="8.44140625" style="38" customWidth="1"/>
    <col min="13" max="13" width="8.6640625" style="38" customWidth="1"/>
    <col min="14" max="15" width="7" style="38" customWidth="1"/>
    <col min="16" max="16" width="7.5546875" style="38" customWidth="1"/>
    <col min="17" max="17" width="7.88671875" style="2" customWidth="1"/>
    <col min="18" max="18" width="12" style="38" customWidth="1"/>
    <col min="19" max="19" width="11.88671875" style="38" customWidth="1"/>
    <col min="20" max="20" width="10.6640625" style="38" customWidth="1"/>
    <col min="21" max="1025" width="9.109375" style="38"/>
    <col min="1026" max="16384" width="9.109375" style="40"/>
  </cols>
  <sheetData>
    <row r="1" spans="1:20" ht="18.75" customHeight="1" x14ac:dyDescent="0.3">
      <c r="A1" s="266" t="s">
        <v>167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ht="18.75" customHeight="1" x14ac:dyDescent="0.3">
      <c r="A2" s="266" t="s">
        <v>53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</row>
    <row r="3" spans="1:20" ht="18.75" customHeight="1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</row>
    <row r="4" spans="1:20" ht="10.5" customHeight="1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</row>
    <row r="5" spans="1:20" ht="18" customHeight="1" x14ac:dyDescent="0.3">
      <c r="A5" s="265"/>
      <c r="B5" s="265"/>
      <c r="C5" s="265"/>
      <c r="D5" s="265"/>
      <c r="E5" s="267" t="s">
        <v>0</v>
      </c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6"/>
      <c r="S5" s="266"/>
      <c r="T5" s="266"/>
    </row>
    <row r="6" spans="1:20" ht="18" customHeight="1" x14ac:dyDescent="0.3">
      <c r="A6" s="265"/>
      <c r="B6" s="265"/>
      <c r="C6" s="265"/>
      <c r="D6" s="265"/>
      <c r="E6" s="267" t="s">
        <v>142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8"/>
      <c r="S6" s="268"/>
      <c r="T6" s="268"/>
    </row>
    <row r="7" spans="1:20" ht="18" customHeight="1" x14ac:dyDescent="0.25">
      <c r="A7" s="243"/>
      <c r="B7" s="243"/>
      <c r="C7" s="243"/>
      <c r="D7" s="243"/>
      <c r="E7" s="251" t="s">
        <v>51</v>
      </c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2"/>
      <c r="S7" s="252"/>
      <c r="T7" s="252"/>
    </row>
    <row r="8" spans="1:20" ht="18" customHeight="1" x14ac:dyDescent="0.25">
      <c r="A8" s="265" t="s">
        <v>144</v>
      </c>
      <c r="B8" s="265"/>
      <c r="C8" s="265"/>
      <c r="D8" s="265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2" t="s">
        <v>61</v>
      </c>
      <c r="S8" s="252"/>
      <c r="T8" s="252"/>
    </row>
    <row r="9" spans="1:20" ht="18" customHeight="1" x14ac:dyDescent="0.25">
      <c r="A9" s="265" t="s">
        <v>54</v>
      </c>
      <c r="B9" s="265"/>
      <c r="C9" s="265"/>
      <c r="D9" s="26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2" t="s">
        <v>2</v>
      </c>
      <c r="S9" s="252"/>
      <c r="T9" s="252"/>
    </row>
    <row r="10" spans="1:20" ht="18" customHeight="1" x14ac:dyDescent="0.25">
      <c r="A10" s="241"/>
      <c r="B10" s="241"/>
      <c r="C10" s="241"/>
      <c r="D10" s="241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6" t="s">
        <v>3</v>
      </c>
      <c r="S10" s="257"/>
      <c r="T10" s="258"/>
    </row>
    <row r="11" spans="1:20" ht="5.25" customHeight="1" x14ac:dyDescent="0.3">
      <c r="A11" s="241"/>
      <c r="B11" s="241"/>
      <c r="C11" s="241"/>
      <c r="D11" s="241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259"/>
      <c r="S11" s="260"/>
      <c r="T11" s="261"/>
    </row>
    <row r="12" spans="1:20" ht="18" customHeight="1" x14ac:dyDescent="0.3">
      <c r="A12" s="242"/>
      <c r="B12" s="242"/>
      <c r="C12" s="243"/>
      <c r="D12" s="243"/>
      <c r="E12" s="248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107" t="s">
        <v>4</v>
      </c>
      <c r="S12" s="107" t="s">
        <v>5</v>
      </c>
      <c r="T12" s="107" t="s">
        <v>6</v>
      </c>
    </row>
    <row r="13" spans="1:20" ht="18" customHeight="1" x14ac:dyDescent="0.25">
      <c r="A13" s="244" t="s">
        <v>68</v>
      </c>
      <c r="B13" s="244"/>
      <c r="C13" s="244" t="s">
        <v>69</v>
      </c>
      <c r="D13" s="244"/>
      <c r="E13" s="262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107">
        <v>160</v>
      </c>
      <c r="S13" s="107">
        <v>130</v>
      </c>
      <c r="T13" s="107">
        <v>110</v>
      </c>
    </row>
    <row r="14" spans="1:20" ht="18" customHeight="1" x14ac:dyDescent="0.3">
      <c r="A14" s="244" t="s">
        <v>65</v>
      </c>
      <c r="B14" s="244"/>
      <c r="C14" s="244">
        <v>1</v>
      </c>
      <c r="D14" s="244"/>
      <c r="E14" s="248" t="s">
        <v>55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107" t="s">
        <v>63</v>
      </c>
      <c r="S14" s="107" t="s">
        <v>64</v>
      </c>
      <c r="T14" s="107" t="s">
        <v>22</v>
      </c>
    </row>
    <row r="15" spans="1:20" ht="18" customHeight="1" x14ac:dyDescent="0.3">
      <c r="A15" s="244" t="s">
        <v>66</v>
      </c>
      <c r="B15" s="244"/>
      <c r="C15" s="244">
        <v>2</v>
      </c>
      <c r="D15" s="244"/>
      <c r="E15" s="248" t="s">
        <v>59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107">
        <v>240</v>
      </c>
      <c r="S15" s="107">
        <v>183</v>
      </c>
      <c r="T15" s="107">
        <v>120</v>
      </c>
    </row>
    <row r="16" spans="1:20" ht="7.5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9"/>
      <c r="R16" s="39"/>
      <c r="S16" s="39"/>
    </row>
    <row r="17" spans="1:27" ht="12.75" customHeight="1" x14ac:dyDescent="0.25">
      <c r="A17" s="250" t="s">
        <v>8</v>
      </c>
      <c r="B17" s="245" t="s">
        <v>9</v>
      </c>
      <c r="C17" s="245"/>
      <c r="D17" s="245"/>
      <c r="E17" s="245" t="s">
        <v>10</v>
      </c>
      <c r="F17" s="245" t="s">
        <v>11</v>
      </c>
      <c r="G17" s="246" t="s">
        <v>42</v>
      </c>
      <c r="H17" s="245" t="s">
        <v>12</v>
      </c>
      <c r="I17" s="245" t="s">
        <v>13</v>
      </c>
      <c r="J17" s="246" t="s">
        <v>70</v>
      </c>
      <c r="K17" s="245" t="s">
        <v>14</v>
      </c>
      <c r="L17" s="264" t="s">
        <v>28</v>
      </c>
      <c r="M17" s="264"/>
      <c r="N17" s="245" t="s">
        <v>29</v>
      </c>
      <c r="O17" s="245" t="s">
        <v>67</v>
      </c>
      <c r="P17" s="245" t="s">
        <v>15</v>
      </c>
      <c r="Q17" s="250" t="s">
        <v>16</v>
      </c>
      <c r="R17" s="245" t="s">
        <v>17</v>
      </c>
      <c r="S17" s="245"/>
      <c r="T17" s="245"/>
    </row>
    <row r="18" spans="1:27" x14ac:dyDescent="0.25">
      <c r="A18" s="250"/>
      <c r="B18" s="245"/>
      <c r="C18" s="245"/>
      <c r="D18" s="245"/>
      <c r="E18" s="245"/>
      <c r="F18" s="245"/>
      <c r="G18" s="254"/>
      <c r="H18" s="245"/>
      <c r="I18" s="245"/>
      <c r="J18" s="247"/>
      <c r="K18" s="245"/>
      <c r="L18" s="104" t="s">
        <v>30</v>
      </c>
      <c r="M18" s="104" t="s">
        <v>31</v>
      </c>
      <c r="N18" s="245"/>
      <c r="O18" s="245"/>
      <c r="P18" s="245"/>
      <c r="Q18" s="250"/>
      <c r="R18" s="245"/>
      <c r="S18" s="245"/>
      <c r="T18" s="245"/>
    </row>
    <row r="19" spans="1:27" ht="18" customHeight="1" x14ac:dyDescent="0.25">
      <c r="A19" s="108">
        <v>1</v>
      </c>
      <c r="B19" s="182" t="s">
        <v>152</v>
      </c>
      <c r="C19" s="183"/>
      <c r="D19" s="92"/>
      <c r="E19" s="180">
        <v>25812</v>
      </c>
      <c r="F19" s="93"/>
      <c r="G19" s="94"/>
      <c r="H19" s="93" t="s">
        <v>128</v>
      </c>
      <c r="I19" s="302">
        <v>90</v>
      </c>
      <c r="J19" s="181">
        <v>24</v>
      </c>
      <c r="K19" s="77">
        <v>25</v>
      </c>
      <c r="L19" s="78">
        <v>80</v>
      </c>
      <c r="M19" s="237">
        <f>L19/2</f>
        <v>40</v>
      </c>
      <c r="N19" s="78">
        <f t="shared" ref="N19" si="0">SUM(M19,K19)</f>
        <v>65</v>
      </c>
      <c r="O19" s="78">
        <f t="shared" ref="O19:O21" si="1">IF(J19=32,N19*2,N19*1)</f>
        <v>65</v>
      </c>
      <c r="P19" s="122"/>
      <c r="Q19" s="31">
        <v>20</v>
      </c>
      <c r="R19" s="185" t="s">
        <v>102</v>
      </c>
      <c r="S19" s="186"/>
      <c r="T19" s="187"/>
    </row>
    <row r="20" spans="1:27" ht="18" customHeight="1" x14ac:dyDescent="0.25">
      <c r="A20" s="108">
        <v>2</v>
      </c>
      <c r="B20" s="182" t="s">
        <v>184</v>
      </c>
      <c r="C20" s="183"/>
      <c r="D20" s="92"/>
      <c r="E20" s="180">
        <v>38795</v>
      </c>
      <c r="F20" s="93"/>
      <c r="G20" s="94"/>
      <c r="H20" s="93" t="s">
        <v>127</v>
      </c>
      <c r="I20" s="302">
        <v>94.3</v>
      </c>
      <c r="J20" s="181">
        <v>24</v>
      </c>
      <c r="K20" s="77">
        <v>23</v>
      </c>
      <c r="L20" s="78">
        <v>50</v>
      </c>
      <c r="M20" s="237">
        <f t="shared" ref="M20:M21" si="2">L20/2</f>
        <v>25</v>
      </c>
      <c r="N20" s="78">
        <f>SUM(M20,K20)</f>
        <v>48</v>
      </c>
      <c r="O20" s="78">
        <f t="shared" si="1"/>
        <v>48</v>
      </c>
      <c r="P20" s="122"/>
      <c r="Q20" s="31" t="s">
        <v>183</v>
      </c>
      <c r="R20" s="185" t="s">
        <v>117</v>
      </c>
      <c r="S20" s="186"/>
      <c r="T20" s="187"/>
    </row>
    <row r="21" spans="1:27" ht="18" customHeight="1" x14ac:dyDescent="0.25">
      <c r="A21" s="108">
        <v>3</v>
      </c>
      <c r="B21" s="182" t="s">
        <v>185</v>
      </c>
      <c r="C21" s="183"/>
      <c r="D21" s="92"/>
      <c r="E21" s="180">
        <v>39026</v>
      </c>
      <c r="F21" s="93"/>
      <c r="G21" s="94"/>
      <c r="H21" s="93" t="s">
        <v>127</v>
      </c>
      <c r="I21" s="302">
        <v>95</v>
      </c>
      <c r="J21" s="181">
        <v>24</v>
      </c>
      <c r="K21" s="77">
        <v>21</v>
      </c>
      <c r="L21" s="78">
        <v>46</v>
      </c>
      <c r="M21" s="237">
        <f t="shared" si="2"/>
        <v>23</v>
      </c>
      <c r="N21" s="78">
        <f t="shared" ref="N21" si="3">SUM(M21,K21)</f>
        <v>44</v>
      </c>
      <c r="O21" s="78">
        <f t="shared" si="1"/>
        <v>44</v>
      </c>
      <c r="P21" s="122"/>
      <c r="Q21" s="31" t="s">
        <v>183</v>
      </c>
      <c r="R21" s="185" t="s">
        <v>117</v>
      </c>
      <c r="S21" s="186"/>
      <c r="T21" s="187"/>
      <c r="AA21" s="40"/>
    </row>
    <row r="22" spans="1:27" ht="13.8" x14ac:dyDescent="0.25">
      <c r="A22" s="6"/>
      <c r="B22" s="119"/>
      <c r="C22" s="119"/>
      <c r="D22" s="119"/>
      <c r="E22" s="120"/>
      <c r="F22" s="17"/>
      <c r="G22" s="17"/>
      <c r="H22" s="24"/>
      <c r="I22" s="16"/>
      <c r="J22" s="16"/>
      <c r="K22" s="17"/>
      <c r="L22" s="17"/>
      <c r="M22" s="24"/>
      <c r="N22" s="17"/>
      <c r="O22" s="17"/>
      <c r="P22" s="17"/>
      <c r="Q22" s="24"/>
      <c r="R22" s="106"/>
      <c r="S22" s="30"/>
    </row>
    <row r="23" spans="1:27" ht="13.8" x14ac:dyDescent="0.25">
      <c r="A23" s="6"/>
      <c r="B23" s="106"/>
      <c r="C23" s="12"/>
      <c r="D23" s="12"/>
      <c r="E23" s="13"/>
      <c r="F23" s="14"/>
      <c r="G23" s="14"/>
      <c r="H23" s="15"/>
      <c r="I23" s="16"/>
      <c r="J23" s="16"/>
      <c r="K23" s="17"/>
      <c r="L23" s="17"/>
      <c r="M23" s="24"/>
      <c r="N23" s="24"/>
      <c r="O23" s="24"/>
      <c r="P23" s="17"/>
      <c r="Q23" s="17"/>
      <c r="R23" s="18"/>
      <c r="S23" s="19"/>
    </row>
    <row r="24" spans="1:27" ht="16.2" x14ac:dyDescent="0.35">
      <c r="A24" s="61" t="s">
        <v>20</v>
      </c>
      <c r="B24" s="62"/>
      <c r="C24" s="62"/>
      <c r="F24" s="37" t="s">
        <v>56</v>
      </c>
      <c r="G24" s="37"/>
      <c r="N24" s="63"/>
      <c r="O24" s="63"/>
      <c r="Q24" s="37"/>
    </row>
    <row r="25" spans="1:27" ht="16.2" x14ac:dyDescent="0.35">
      <c r="A25" s="61"/>
      <c r="B25" s="62"/>
      <c r="C25" s="62"/>
      <c r="F25" s="37"/>
      <c r="G25" s="37"/>
      <c r="N25" s="63"/>
      <c r="O25" s="63"/>
      <c r="Q25" s="63"/>
    </row>
    <row r="26" spans="1:27" ht="16.2" x14ac:dyDescent="0.35">
      <c r="A26" s="61" t="s">
        <v>21</v>
      </c>
      <c r="B26" s="62"/>
      <c r="C26" s="62"/>
      <c r="F26" s="37" t="s">
        <v>62</v>
      </c>
      <c r="G26" s="37"/>
      <c r="N26" s="63"/>
      <c r="O26" s="63"/>
      <c r="Q26" s="37"/>
    </row>
    <row r="27" spans="1:27" ht="18.75" customHeight="1" x14ac:dyDescent="0.25">
      <c r="A27" s="6"/>
      <c r="B27" s="253"/>
      <c r="C27" s="253"/>
      <c r="D27" s="253"/>
      <c r="E27" s="24"/>
      <c r="F27" s="24"/>
      <c r="G27" s="24"/>
      <c r="H27" s="106"/>
      <c r="I27" s="25"/>
      <c r="J27" s="25"/>
      <c r="K27" s="24"/>
      <c r="L27" s="24"/>
      <c r="M27" s="24"/>
      <c r="N27" s="24"/>
      <c r="O27" s="24"/>
      <c r="P27" s="24"/>
      <c r="Q27" s="26"/>
      <c r="R27" s="106"/>
      <c r="S27" s="106"/>
    </row>
    <row r="28" spans="1:27" ht="18.75" customHeight="1" x14ac:dyDescent="0.25">
      <c r="A28" s="6"/>
      <c r="B28" s="106"/>
      <c r="C28" s="106"/>
      <c r="D28" s="24"/>
      <c r="E28" s="24"/>
      <c r="F28" s="24"/>
      <c r="G28" s="24"/>
      <c r="H28" s="106"/>
      <c r="I28" s="25"/>
      <c r="J28" s="25"/>
      <c r="K28" s="24"/>
      <c r="L28" s="24"/>
      <c r="M28" s="24"/>
      <c r="N28" s="24"/>
      <c r="O28" s="24"/>
      <c r="P28" s="24"/>
      <c r="Q28" s="26"/>
      <c r="R28" s="106"/>
      <c r="S28" s="106"/>
    </row>
    <row r="29" spans="1:27" ht="21.75" customHeight="1" x14ac:dyDescent="0.25">
      <c r="A29" s="6"/>
      <c r="B29" s="106"/>
      <c r="C29" s="106"/>
      <c r="D29" s="24"/>
      <c r="E29" s="24"/>
      <c r="F29" s="24"/>
      <c r="G29" s="24"/>
      <c r="H29" s="106"/>
      <c r="I29" s="25"/>
      <c r="J29" s="25"/>
      <c r="K29" s="24"/>
      <c r="L29" s="24"/>
      <c r="M29" s="24"/>
      <c r="N29" s="24"/>
      <c r="O29" s="24"/>
      <c r="P29" s="24"/>
      <c r="Q29" s="26"/>
      <c r="R29" s="106"/>
      <c r="S29" s="106"/>
    </row>
    <row r="30" spans="1:27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9"/>
      <c r="R30" s="39"/>
      <c r="S30" s="39"/>
    </row>
    <row r="31" spans="1:27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9"/>
      <c r="R31" s="39"/>
      <c r="S31" s="39"/>
    </row>
    <row r="32" spans="1:27" ht="15.6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8"/>
      <c r="R32" s="27"/>
      <c r="S32" s="62"/>
    </row>
    <row r="33" spans="1:19" ht="15.6" x14ac:dyDescent="0.3">
      <c r="A33" s="62"/>
      <c r="B33" s="62"/>
      <c r="C33" s="62"/>
      <c r="D33" s="62"/>
      <c r="E33" s="62"/>
      <c r="F33" s="62"/>
      <c r="G33" s="62"/>
      <c r="H33" s="62"/>
      <c r="I33" s="27"/>
      <c r="J33" s="27"/>
      <c r="K33" s="27"/>
      <c r="L33" s="27"/>
      <c r="M33" s="27"/>
      <c r="N33" s="27"/>
      <c r="O33" s="27"/>
      <c r="P33" s="27"/>
      <c r="Q33" s="28"/>
      <c r="R33" s="27"/>
      <c r="S33" s="62"/>
    </row>
    <row r="34" spans="1:19" ht="15.6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27"/>
      <c r="S34" s="62"/>
    </row>
  </sheetData>
  <mergeCells count="50">
    <mergeCell ref="A1:T1"/>
    <mergeCell ref="A2:T2"/>
    <mergeCell ref="A3:T3"/>
    <mergeCell ref="A5:D5"/>
    <mergeCell ref="E5:Q5"/>
    <mergeCell ref="R5:T5"/>
    <mergeCell ref="A6:D6"/>
    <mergeCell ref="E6:Q6"/>
    <mergeCell ref="R6:T6"/>
    <mergeCell ref="A7:D7"/>
    <mergeCell ref="E7:Q7"/>
    <mergeCell ref="R7:T7"/>
    <mergeCell ref="A8:D8"/>
    <mergeCell ref="E8:Q8"/>
    <mergeCell ref="R8:T8"/>
    <mergeCell ref="A9:D9"/>
    <mergeCell ref="E9:Q9"/>
    <mergeCell ref="R9:T9"/>
    <mergeCell ref="A10:B11"/>
    <mergeCell ref="C10:D11"/>
    <mergeCell ref="E10:Q10"/>
    <mergeCell ref="R10:T11"/>
    <mergeCell ref="A12:B12"/>
    <mergeCell ref="C12:D12"/>
    <mergeCell ref="E12:Q12"/>
    <mergeCell ref="A13:B13"/>
    <mergeCell ref="C13:D13"/>
    <mergeCell ref="E13:Q13"/>
    <mergeCell ref="A14:B14"/>
    <mergeCell ref="C14:D14"/>
    <mergeCell ref="E14:Q14"/>
    <mergeCell ref="A15:B15"/>
    <mergeCell ref="C15:D15"/>
    <mergeCell ref="E15:Q15"/>
    <mergeCell ref="A17:A18"/>
    <mergeCell ref="B17:D18"/>
    <mergeCell ref="E17:E18"/>
    <mergeCell ref="F17:F18"/>
    <mergeCell ref="G17:G18"/>
    <mergeCell ref="H17:H18"/>
    <mergeCell ref="I17:I18"/>
    <mergeCell ref="Q17:Q18"/>
    <mergeCell ref="R17:T18"/>
    <mergeCell ref="B27:D27"/>
    <mergeCell ref="J17:J18"/>
    <mergeCell ref="K17:K18"/>
    <mergeCell ref="L17:M17"/>
    <mergeCell ref="N17:N18"/>
    <mergeCell ref="O17:O18"/>
    <mergeCell ref="P17:P18"/>
  </mergeCells>
  <printOptions horizontalCentered="1"/>
  <pageMargins left="0" right="0" top="0" bottom="0" header="0" footer="0"/>
  <pageSetup paperSize="9" scale="74" firstPageNumber="0" orientation="landscape" horizontalDpi="4294967294" verticalDpi="300" r:id="rId1"/>
  <rowBreaks count="1" manualBreakCount="1">
    <brk id="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EB4E3"/>
    <pageSetUpPr fitToPage="1"/>
  </sheetPr>
  <dimension ref="A1:AMK35"/>
  <sheetViews>
    <sheetView view="pageBreakPreview" topLeftCell="A4" zoomScaleSheetLayoutView="100" workbookViewId="0">
      <selection activeCell="Q22" sqref="Q22"/>
    </sheetView>
  </sheetViews>
  <sheetFormatPr defaultColWidth="9.109375" defaultRowHeight="13.2" x14ac:dyDescent="0.25"/>
  <cols>
    <col min="1" max="1" width="7.109375" style="38" customWidth="1"/>
    <col min="2" max="2" width="10.33203125" style="38" customWidth="1"/>
    <col min="3" max="3" width="9.88671875" style="38" customWidth="1"/>
    <col min="4" max="4" width="12.5546875" style="38" customWidth="1"/>
    <col min="5" max="5" width="10.44140625" style="38" customWidth="1"/>
    <col min="6" max="6" width="8.5546875" style="38" customWidth="1"/>
    <col min="7" max="7" width="39.33203125" style="38" hidden="1" customWidth="1"/>
    <col min="8" max="8" width="35.6640625" style="38" customWidth="1"/>
    <col min="9" max="10" width="7.88671875" style="38" customWidth="1"/>
    <col min="11" max="11" width="7.5546875" style="38" customWidth="1"/>
    <col min="12" max="12" width="8.44140625" style="38" customWidth="1"/>
    <col min="13" max="13" width="8.6640625" style="38" customWidth="1"/>
    <col min="14" max="15" width="7" style="38" customWidth="1"/>
    <col min="16" max="16" width="7.5546875" style="38" customWidth="1"/>
    <col min="17" max="17" width="7.88671875" style="2" customWidth="1"/>
    <col min="18" max="18" width="12" style="38" customWidth="1"/>
    <col min="19" max="19" width="11.88671875" style="38" customWidth="1"/>
    <col min="20" max="20" width="10.6640625" style="38" customWidth="1"/>
    <col min="21" max="1025" width="9.109375" style="38"/>
    <col min="1026" max="16384" width="9.109375" style="40"/>
  </cols>
  <sheetData>
    <row r="1" spans="1:20" s="38" customFormat="1" ht="18.75" customHeight="1" x14ac:dyDescent="0.3">
      <c r="A1" s="266" t="s">
        <v>167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s="38" customFormat="1" ht="18.75" customHeight="1" x14ac:dyDescent="0.3">
      <c r="A2" s="266" t="s">
        <v>53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</row>
    <row r="3" spans="1:20" s="38" customFormat="1" ht="18.75" customHeight="1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</row>
    <row r="4" spans="1:20" s="38" customFormat="1" ht="10.5" customHeight="1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</row>
    <row r="5" spans="1:20" s="38" customFormat="1" ht="18" customHeight="1" x14ac:dyDescent="0.3">
      <c r="A5" s="265"/>
      <c r="B5" s="265"/>
      <c r="C5" s="265"/>
      <c r="D5" s="265"/>
      <c r="E5" s="267" t="s">
        <v>0</v>
      </c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6"/>
      <c r="S5" s="266"/>
      <c r="T5" s="266"/>
    </row>
    <row r="6" spans="1:20" s="38" customFormat="1" ht="18" customHeight="1" x14ac:dyDescent="0.3">
      <c r="A6" s="265"/>
      <c r="B6" s="265"/>
      <c r="C6" s="265"/>
      <c r="D6" s="265"/>
      <c r="E6" s="267" t="s">
        <v>142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8"/>
      <c r="S6" s="268"/>
      <c r="T6" s="268"/>
    </row>
    <row r="7" spans="1:20" s="38" customFormat="1" ht="18" customHeight="1" x14ac:dyDescent="0.25">
      <c r="A7" s="243"/>
      <c r="B7" s="243"/>
      <c r="C7" s="243"/>
      <c r="D7" s="243"/>
      <c r="E7" s="251" t="s">
        <v>51</v>
      </c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2"/>
      <c r="S7" s="252"/>
      <c r="T7" s="252"/>
    </row>
    <row r="8" spans="1:20" s="38" customFormat="1" ht="18" customHeight="1" x14ac:dyDescent="0.25">
      <c r="A8" s="265" t="s">
        <v>144</v>
      </c>
      <c r="B8" s="265"/>
      <c r="C8" s="265"/>
      <c r="D8" s="265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2" t="s">
        <v>61</v>
      </c>
      <c r="S8" s="252"/>
      <c r="T8" s="252"/>
    </row>
    <row r="9" spans="1:20" s="38" customFormat="1" ht="18" customHeight="1" x14ac:dyDescent="0.25">
      <c r="A9" s="265" t="s">
        <v>54</v>
      </c>
      <c r="B9" s="265"/>
      <c r="C9" s="265"/>
      <c r="D9" s="26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2" t="s">
        <v>2</v>
      </c>
      <c r="S9" s="252"/>
      <c r="T9" s="252"/>
    </row>
    <row r="10" spans="1:20" s="38" customFormat="1" ht="18" customHeight="1" x14ac:dyDescent="0.25">
      <c r="A10" s="241"/>
      <c r="B10" s="241"/>
      <c r="C10" s="241"/>
      <c r="D10" s="241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6" t="s">
        <v>3</v>
      </c>
      <c r="S10" s="257"/>
      <c r="T10" s="258"/>
    </row>
    <row r="11" spans="1:20" s="38" customFormat="1" ht="5.25" customHeight="1" x14ac:dyDescent="0.3">
      <c r="A11" s="241"/>
      <c r="B11" s="241"/>
      <c r="C11" s="241"/>
      <c r="D11" s="241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259"/>
      <c r="S11" s="260"/>
      <c r="T11" s="261"/>
    </row>
    <row r="12" spans="1:20" s="38" customFormat="1" ht="18" customHeight="1" x14ac:dyDescent="0.3">
      <c r="A12" s="242"/>
      <c r="B12" s="242"/>
      <c r="C12" s="243"/>
      <c r="D12" s="243"/>
      <c r="E12" s="248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107" t="s">
        <v>4</v>
      </c>
      <c r="S12" s="107" t="s">
        <v>5</v>
      </c>
      <c r="T12" s="107" t="s">
        <v>6</v>
      </c>
    </row>
    <row r="13" spans="1:20" s="38" customFormat="1" ht="18" customHeight="1" x14ac:dyDescent="0.25">
      <c r="A13" s="244" t="s">
        <v>68</v>
      </c>
      <c r="B13" s="244"/>
      <c r="C13" s="244" t="s">
        <v>69</v>
      </c>
      <c r="D13" s="244"/>
      <c r="E13" s="262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107">
        <v>170</v>
      </c>
      <c r="S13" s="107">
        <v>140</v>
      </c>
      <c r="T13" s="107">
        <v>120</v>
      </c>
    </row>
    <row r="14" spans="1:20" s="38" customFormat="1" ht="18" customHeight="1" x14ac:dyDescent="0.3">
      <c r="A14" s="244" t="s">
        <v>65</v>
      </c>
      <c r="B14" s="244"/>
      <c r="C14" s="244">
        <v>1</v>
      </c>
      <c r="D14" s="244"/>
      <c r="E14" s="248" t="s">
        <v>55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107" t="s">
        <v>63</v>
      </c>
      <c r="S14" s="107" t="s">
        <v>64</v>
      </c>
      <c r="T14" s="107" t="s">
        <v>22</v>
      </c>
    </row>
    <row r="15" spans="1:20" s="38" customFormat="1" ht="18" customHeight="1" x14ac:dyDescent="0.3">
      <c r="A15" s="244" t="s">
        <v>66</v>
      </c>
      <c r="B15" s="244"/>
      <c r="C15" s="244">
        <v>2</v>
      </c>
      <c r="D15" s="244"/>
      <c r="E15" s="248" t="s">
        <v>60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107">
        <v>246</v>
      </c>
      <c r="S15" s="107">
        <v>190</v>
      </c>
      <c r="T15" s="107">
        <v>126</v>
      </c>
    </row>
    <row r="16" spans="1:20" s="38" customFormat="1" ht="7.5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9"/>
      <c r="R16" s="39"/>
      <c r="S16" s="39"/>
    </row>
    <row r="17" spans="1:27" ht="12.75" customHeight="1" x14ac:dyDescent="0.25">
      <c r="A17" s="250" t="s">
        <v>8</v>
      </c>
      <c r="B17" s="245" t="s">
        <v>9</v>
      </c>
      <c r="C17" s="245"/>
      <c r="D17" s="245"/>
      <c r="E17" s="245" t="s">
        <v>10</v>
      </c>
      <c r="F17" s="245" t="s">
        <v>11</v>
      </c>
      <c r="G17" s="246" t="s">
        <v>42</v>
      </c>
      <c r="H17" s="245" t="s">
        <v>12</v>
      </c>
      <c r="I17" s="245" t="s">
        <v>13</v>
      </c>
      <c r="J17" s="246" t="s">
        <v>70</v>
      </c>
      <c r="K17" s="245" t="s">
        <v>14</v>
      </c>
      <c r="L17" s="264" t="s">
        <v>28</v>
      </c>
      <c r="M17" s="264"/>
      <c r="N17" s="245" t="s">
        <v>29</v>
      </c>
      <c r="O17" s="245" t="s">
        <v>67</v>
      </c>
      <c r="P17" s="245" t="s">
        <v>15</v>
      </c>
      <c r="Q17" s="250" t="s">
        <v>16</v>
      </c>
      <c r="R17" s="245" t="s">
        <v>17</v>
      </c>
      <c r="S17" s="245"/>
      <c r="T17" s="245"/>
    </row>
    <row r="18" spans="1:27" x14ac:dyDescent="0.25">
      <c r="A18" s="250"/>
      <c r="B18" s="245"/>
      <c r="C18" s="245"/>
      <c r="D18" s="245"/>
      <c r="E18" s="245"/>
      <c r="F18" s="245"/>
      <c r="G18" s="254"/>
      <c r="H18" s="245"/>
      <c r="I18" s="245"/>
      <c r="J18" s="247"/>
      <c r="K18" s="245"/>
      <c r="L18" s="104" t="s">
        <v>30</v>
      </c>
      <c r="M18" s="104" t="s">
        <v>31</v>
      </c>
      <c r="N18" s="245"/>
      <c r="O18" s="245"/>
      <c r="P18" s="245"/>
      <c r="Q18" s="250"/>
      <c r="R18" s="245"/>
      <c r="S18" s="245"/>
      <c r="T18" s="245"/>
    </row>
    <row r="19" spans="1:27" ht="18" customHeight="1" x14ac:dyDescent="0.25">
      <c r="A19" s="108">
        <v>1</v>
      </c>
      <c r="B19" s="182" t="s">
        <v>109</v>
      </c>
      <c r="C19" s="183"/>
      <c r="D19" s="92"/>
      <c r="E19" s="180">
        <v>31442</v>
      </c>
      <c r="F19" s="93" t="s">
        <v>22</v>
      </c>
      <c r="G19" s="94"/>
      <c r="H19" s="93" t="s">
        <v>110</v>
      </c>
      <c r="I19" s="302">
        <v>100.15</v>
      </c>
      <c r="J19" s="181">
        <v>32</v>
      </c>
      <c r="K19" s="77">
        <v>65</v>
      </c>
      <c r="L19" s="78">
        <v>100</v>
      </c>
      <c r="M19" s="237">
        <f>L19/2</f>
        <v>50</v>
      </c>
      <c r="N19" s="78">
        <f t="shared" ref="N19:N22" si="0">SUM(M19,K19)</f>
        <v>115</v>
      </c>
      <c r="O19" s="78">
        <f t="shared" ref="O19:O22" si="1">IF(J19=32,N19*2,N19*1)</f>
        <v>230</v>
      </c>
      <c r="P19" s="122"/>
      <c r="Q19" s="31">
        <v>20</v>
      </c>
      <c r="R19" s="185" t="s">
        <v>111</v>
      </c>
      <c r="S19" s="186"/>
      <c r="T19" s="187"/>
    </row>
    <row r="20" spans="1:27" ht="18" customHeight="1" x14ac:dyDescent="0.25">
      <c r="A20" s="108">
        <v>2</v>
      </c>
      <c r="B20" s="182" t="s">
        <v>108</v>
      </c>
      <c r="C20" s="183"/>
      <c r="D20" s="92"/>
      <c r="E20" s="180">
        <v>37204</v>
      </c>
      <c r="F20" s="93" t="s">
        <v>5</v>
      </c>
      <c r="G20" s="94"/>
      <c r="H20" s="93" t="s">
        <v>129</v>
      </c>
      <c r="I20" s="302">
        <v>111.7</v>
      </c>
      <c r="J20" s="181">
        <v>32</v>
      </c>
      <c r="K20" s="77">
        <v>70</v>
      </c>
      <c r="L20" s="78">
        <v>68</v>
      </c>
      <c r="M20" s="237">
        <f t="shared" ref="M20:M22" si="2">L20/2</f>
        <v>34</v>
      </c>
      <c r="N20" s="78">
        <f>SUM(M20,K20)</f>
        <v>104</v>
      </c>
      <c r="O20" s="78">
        <f t="shared" ref="O20" si="3">IF(J20=32,N20*2,N20*1)</f>
        <v>208</v>
      </c>
      <c r="P20" s="93"/>
      <c r="Q20" s="31">
        <v>18</v>
      </c>
      <c r="R20" s="185" t="s">
        <v>148</v>
      </c>
      <c r="S20" s="186"/>
      <c r="T20" s="187"/>
    </row>
    <row r="21" spans="1:27" ht="18" customHeight="1" x14ac:dyDescent="0.25">
      <c r="A21" s="108">
        <v>3</v>
      </c>
      <c r="B21" s="182" t="s">
        <v>157</v>
      </c>
      <c r="C21" s="183"/>
      <c r="D21" s="92"/>
      <c r="E21" s="180">
        <v>37403</v>
      </c>
      <c r="F21" s="93"/>
      <c r="G21" s="94"/>
      <c r="H21" s="93" t="s">
        <v>155</v>
      </c>
      <c r="I21" s="302">
        <v>99.6</v>
      </c>
      <c r="J21" s="181">
        <v>24</v>
      </c>
      <c r="K21" s="77">
        <v>120</v>
      </c>
      <c r="L21" s="78">
        <v>160</v>
      </c>
      <c r="M21" s="237">
        <f>L21/2</f>
        <v>80</v>
      </c>
      <c r="N21" s="78">
        <f>SUM(M21,K21)</f>
        <v>200</v>
      </c>
      <c r="O21" s="78">
        <f t="shared" ref="O21" si="4">IF(J21=32,N21*2,N21*1)</f>
        <v>200</v>
      </c>
      <c r="P21" s="229" t="s">
        <v>172</v>
      </c>
      <c r="Q21" s="31">
        <v>16</v>
      </c>
      <c r="R21" s="185" t="s">
        <v>156</v>
      </c>
      <c r="S21" s="186"/>
      <c r="T21" s="187"/>
    </row>
    <row r="22" spans="1:27" ht="18" customHeight="1" x14ac:dyDescent="0.25">
      <c r="A22" s="108">
        <v>4</v>
      </c>
      <c r="B22" s="182" t="s">
        <v>130</v>
      </c>
      <c r="C22" s="183"/>
      <c r="D22" s="92"/>
      <c r="E22" s="180">
        <v>33557</v>
      </c>
      <c r="F22" s="93" t="s">
        <v>4</v>
      </c>
      <c r="G22" s="94"/>
      <c r="H22" s="93" t="s">
        <v>127</v>
      </c>
      <c r="I22" s="302">
        <v>108.7</v>
      </c>
      <c r="J22" s="181">
        <v>32</v>
      </c>
      <c r="K22" s="77">
        <v>60</v>
      </c>
      <c r="L22" s="78">
        <v>80</v>
      </c>
      <c r="M22" s="237">
        <f t="shared" si="2"/>
        <v>40</v>
      </c>
      <c r="N22" s="78">
        <f t="shared" si="0"/>
        <v>100</v>
      </c>
      <c r="O22" s="78">
        <f t="shared" si="1"/>
        <v>200</v>
      </c>
      <c r="P22" s="93"/>
      <c r="Q22" s="31">
        <v>15</v>
      </c>
      <c r="R22" s="185" t="s">
        <v>133</v>
      </c>
      <c r="S22" s="186"/>
      <c r="T22" s="187"/>
      <c r="AA22" s="40"/>
    </row>
    <row r="23" spans="1:27" ht="13.8" x14ac:dyDescent="0.25">
      <c r="A23" s="6"/>
      <c r="B23" s="119"/>
      <c r="C23" s="119"/>
      <c r="D23" s="119"/>
      <c r="E23" s="120"/>
      <c r="F23" s="17"/>
      <c r="G23" s="17"/>
      <c r="H23" s="24"/>
      <c r="I23" s="16"/>
      <c r="J23" s="16"/>
      <c r="K23" s="17"/>
      <c r="L23" s="17"/>
      <c r="M23" s="24"/>
      <c r="N23" s="17"/>
      <c r="O23" s="17"/>
      <c r="P23" s="17"/>
      <c r="Q23" s="24"/>
      <c r="R23" s="106"/>
      <c r="S23" s="30"/>
    </row>
    <row r="24" spans="1:27" ht="13.8" x14ac:dyDescent="0.25">
      <c r="A24" s="6"/>
      <c r="B24" s="106"/>
      <c r="C24" s="12"/>
      <c r="D24" s="12"/>
      <c r="E24" s="13"/>
      <c r="F24" s="14"/>
      <c r="G24" s="14"/>
      <c r="H24" s="15"/>
      <c r="I24" s="16"/>
      <c r="J24" s="16"/>
      <c r="K24" s="17"/>
      <c r="L24" s="17"/>
      <c r="M24" s="24"/>
      <c r="N24" s="24"/>
      <c r="O24" s="24"/>
      <c r="P24" s="17"/>
      <c r="Q24" s="17"/>
      <c r="R24" s="18"/>
      <c r="S24" s="19"/>
    </row>
    <row r="25" spans="1:27" ht="16.2" x14ac:dyDescent="0.35">
      <c r="A25" s="61" t="s">
        <v>20</v>
      </c>
      <c r="B25" s="62"/>
      <c r="C25" s="62"/>
      <c r="F25" s="37" t="s">
        <v>56</v>
      </c>
      <c r="G25" s="37"/>
      <c r="N25" s="63"/>
      <c r="O25" s="63"/>
      <c r="Q25" s="37"/>
    </row>
    <row r="26" spans="1:27" ht="16.2" x14ac:dyDescent="0.35">
      <c r="A26" s="61"/>
      <c r="B26" s="62"/>
      <c r="C26" s="62"/>
      <c r="F26" s="37"/>
      <c r="G26" s="37"/>
      <c r="N26" s="63"/>
      <c r="O26" s="63"/>
      <c r="Q26" s="63"/>
    </row>
    <row r="27" spans="1:27" ht="16.2" x14ac:dyDescent="0.35">
      <c r="A27" s="61" t="s">
        <v>21</v>
      </c>
      <c r="B27" s="62"/>
      <c r="C27" s="62"/>
      <c r="F27" s="37" t="s">
        <v>62</v>
      </c>
      <c r="G27" s="37"/>
      <c r="N27" s="63"/>
      <c r="O27" s="63"/>
      <c r="Q27" s="37"/>
    </row>
    <row r="28" spans="1:27" ht="18.75" customHeight="1" x14ac:dyDescent="0.25">
      <c r="A28" s="6"/>
      <c r="B28" s="253"/>
      <c r="C28" s="253"/>
      <c r="D28" s="253"/>
      <c r="E28" s="24"/>
      <c r="F28" s="24"/>
      <c r="G28" s="24"/>
      <c r="H28" s="106"/>
      <c r="I28" s="25"/>
      <c r="J28" s="25"/>
      <c r="K28" s="24"/>
      <c r="L28" s="24"/>
      <c r="M28" s="24"/>
      <c r="N28" s="24"/>
      <c r="O28" s="24"/>
      <c r="P28" s="24"/>
      <c r="Q28" s="26"/>
      <c r="R28" s="106"/>
      <c r="S28" s="106"/>
    </row>
    <row r="29" spans="1:27" ht="18.75" customHeight="1" x14ac:dyDescent="0.25">
      <c r="A29" s="6"/>
      <c r="B29" s="106"/>
      <c r="C29" s="106"/>
      <c r="D29" s="24"/>
      <c r="E29" s="24"/>
      <c r="F29" s="24"/>
      <c r="G29" s="24"/>
      <c r="H29" s="106"/>
      <c r="I29" s="25"/>
      <c r="J29" s="25"/>
      <c r="K29" s="24"/>
      <c r="L29" s="24"/>
      <c r="M29" s="24"/>
      <c r="N29" s="24"/>
      <c r="O29" s="24"/>
      <c r="P29" s="24"/>
      <c r="Q29" s="26"/>
      <c r="R29" s="106"/>
      <c r="S29" s="106"/>
    </row>
    <row r="30" spans="1:27" ht="21.75" customHeight="1" x14ac:dyDescent="0.25">
      <c r="A30" s="6"/>
      <c r="B30" s="106"/>
      <c r="C30" s="106"/>
      <c r="D30" s="24"/>
      <c r="E30" s="24"/>
      <c r="F30" s="24"/>
      <c r="G30" s="24"/>
      <c r="H30" s="106"/>
      <c r="I30" s="25"/>
      <c r="J30" s="25"/>
      <c r="K30" s="24"/>
      <c r="L30" s="24"/>
      <c r="M30" s="24"/>
      <c r="N30" s="24"/>
      <c r="O30" s="24"/>
      <c r="P30" s="24"/>
      <c r="Q30" s="26"/>
      <c r="R30" s="106"/>
      <c r="S30" s="106"/>
    </row>
    <row r="31" spans="1:27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9"/>
      <c r="R31" s="39"/>
      <c r="S31" s="39"/>
    </row>
    <row r="32" spans="1:27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9"/>
      <c r="R32" s="39"/>
      <c r="S32" s="39"/>
    </row>
    <row r="33" spans="1:19" ht="15.6" x14ac:dyDescent="0.3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8"/>
      <c r="R33" s="27"/>
      <c r="S33" s="62"/>
    </row>
    <row r="34" spans="1:19" ht="15.6" x14ac:dyDescent="0.3">
      <c r="A34" s="62"/>
      <c r="B34" s="62"/>
      <c r="C34" s="62"/>
      <c r="D34" s="62"/>
      <c r="E34" s="62"/>
      <c r="F34" s="62"/>
      <c r="G34" s="62"/>
      <c r="H34" s="62"/>
      <c r="I34" s="27"/>
      <c r="J34" s="27"/>
      <c r="K34" s="27"/>
      <c r="L34" s="27"/>
      <c r="M34" s="27"/>
      <c r="N34" s="27"/>
      <c r="O34" s="27"/>
      <c r="P34" s="27"/>
      <c r="Q34" s="28"/>
      <c r="R34" s="27"/>
      <c r="S34" s="62"/>
    </row>
    <row r="35" spans="1:19" ht="15.6" x14ac:dyDescent="0.3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8"/>
      <c r="R35" s="27"/>
      <c r="S35" s="62"/>
    </row>
  </sheetData>
  <mergeCells count="50">
    <mergeCell ref="A1:T1"/>
    <mergeCell ref="A2:T2"/>
    <mergeCell ref="A3:T3"/>
    <mergeCell ref="A5:D5"/>
    <mergeCell ref="E5:Q5"/>
    <mergeCell ref="R5:T5"/>
    <mergeCell ref="A6:D6"/>
    <mergeCell ref="E6:Q6"/>
    <mergeCell ref="R6:T6"/>
    <mergeCell ref="A7:D7"/>
    <mergeCell ref="E7:Q7"/>
    <mergeCell ref="R7:T7"/>
    <mergeCell ref="A8:D8"/>
    <mergeCell ref="E8:Q8"/>
    <mergeCell ref="R8:T8"/>
    <mergeCell ref="A9:D9"/>
    <mergeCell ref="E9:Q9"/>
    <mergeCell ref="R9:T9"/>
    <mergeCell ref="A10:B11"/>
    <mergeCell ref="C10:D11"/>
    <mergeCell ref="E10:Q10"/>
    <mergeCell ref="R10:T11"/>
    <mergeCell ref="A12:B12"/>
    <mergeCell ref="C12:D12"/>
    <mergeCell ref="E12:Q12"/>
    <mergeCell ref="A13:B13"/>
    <mergeCell ref="C13:D13"/>
    <mergeCell ref="E13:Q13"/>
    <mergeCell ref="A14:B14"/>
    <mergeCell ref="C14:D14"/>
    <mergeCell ref="E14:Q14"/>
    <mergeCell ref="A15:B15"/>
    <mergeCell ref="C15:D15"/>
    <mergeCell ref="E15:Q15"/>
    <mergeCell ref="A17:A18"/>
    <mergeCell ref="B17:D18"/>
    <mergeCell ref="E17:E18"/>
    <mergeCell ref="F17:F18"/>
    <mergeCell ref="G17:G18"/>
    <mergeCell ref="H17:H18"/>
    <mergeCell ref="I17:I18"/>
    <mergeCell ref="Q17:Q18"/>
    <mergeCell ref="R17:T18"/>
    <mergeCell ref="B28:D28"/>
    <mergeCell ref="J17:J18"/>
    <mergeCell ref="K17:K18"/>
    <mergeCell ref="L17:M17"/>
    <mergeCell ref="N17:N18"/>
    <mergeCell ref="O17:O18"/>
    <mergeCell ref="P17:P18"/>
  </mergeCells>
  <printOptions horizontalCentered="1"/>
  <pageMargins left="0" right="0" top="0" bottom="0" header="0" footer="0"/>
  <pageSetup paperSize="9" scale="74" firstPageNumber="0" orientation="landscape" horizontalDpi="4294967294" verticalDpi="300" r:id="rId1"/>
  <rowBreaks count="1" manualBreakCount="1">
    <brk id="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MM36"/>
  <sheetViews>
    <sheetView view="pageBreakPreview" topLeftCell="A4" zoomScaleSheetLayoutView="100" workbookViewId="0">
      <selection activeCell="H20" sqref="H20"/>
    </sheetView>
  </sheetViews>
  <sheetFormatPr defaultColWidth="9.109375" defaultRowHeight="13.2" x14ac:dyDescent="0.25"/>
  <cols>
    <col min="1" max="1" width="7.109375" style="38" customWidth="1"/>
    <col min="2" max="4" width="11.44140625" style="38" customWidth="1"/>
    <col min="5" max="6" width="13" style="38" customWidth="1"/>
    <col min="7" max="7" width="23.88671875" style="38" hidden="1" customWidth="1"/>
    <col min="8" max="8" width="37.109375" style="38" customWidth="1"/>
    <col min="9" max="11" width="12.88671875" style="38" customWidth="1"/>
    <col min="12" max="16" width="9.6640625" style="38" hidden="1" customWidth="1"/>
    <col min="17" max="18" width="9.6640625" style="38" customWidth="1"/>
    <col min="19" max="19" width="9.6640625" style="2" customWidth="1"/>
    <col min="20" max="20" width="12" style="38" customWidth="1"/>
    <col min="21" max="21" width="11.88671875" style="38" customWidth="1"/>
    <col min="22" max="22" width="10.6640625" style="38" customWidth="1"/>
    <col min="23" max="1027" width="9.109375" style="38"/>
    <col min="1028" max="16384" width="9.109375" style="40"/>
  </cols>
  <sheetData>
    <row r="1" spans="1:22" s="38" customFormat="1" ht="18.75" customHeight="1" x14ac:dyDescent="0.3">
      <c r="A1" s="266" t="s">
        <v>167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</row>
    <row r="2" spans="1:22" s="38" customFormat="1" ht="18.75" customHeight="1" x14ac:dyDescent="0.3">
      <c r="A2" s="266" t="s">
        <v>53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</row>
    <row r="3" spans="1:22" s="38" customFormat="1" ht="18.75" customHeight="1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</row>
    <row r="4" spans="1:22" s="38" customFormat="1" ht="10.5" customHeight="1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</row>
    <row r="5" spans="1:22" s="38" customFormat="1" ht="18" customHeight="1" x14ac:dyDescent="0.3">
      <c r="A5" s="265"/>
      <c r="B5" s="265"/>
      <c r="C5" s="265"/>
      <c r="D5" s="265"/>
      <c r="E5" s="267" t="s">
        <v>0</v>
      </c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6"/>
      <c r="U5" s="266"/>
      <c r="V5" s="266"/>
    </row>
    <row r="6" spans="1:22" s="38" customFormat="1" ht="18" customHeight="1" x14ac:dyDescent="0.3">
      <c r="A6" s="265"/>
      <c r="B6" s="265"/>
      <c r="C6" s="265"/>
      <c r="D6" s="265"/>
      <c r="E6" s="267" t="s">
        <v>142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8"/>
      <c r="U6" s="268"/>
      <c r="V6" s="268"/>
    </row>
    <row r="7" spans="1:22" s="38" customFormat="1" ht="18" customHeight="1" x14ac:dyDescent="0.25">
      <c r="A7" s="243"/>
      <c r="B7" s="243"/>
      <c r="C7" s="243"/>
      <c r="D7" s="243"/>
      <c r="E7" s="251" t="s">
        <v>51</v>
      </c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2"/>
      <c r="U7" s="252"/>
      <c r="V7" s="252"/>
    </row>
    <row r="8" spans="1:22" s="38" customFormat="1" ht="18" customHeight="1" x14ac:dyDescent="0.25">
      <c r="A8" s="265" t="s">
        <v>144</v>
      </c>
      <c r="B8" s="265"/>
      <c r="C8" s="265"/>
      <c r="D8" s="265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2" t="s">
        <v>164</v>
      </c>
      <c r="U8" s="252"/>
      <c r="V8" s="252"/>
    </row>
    <row r="9" spans="1:22" s="38" customFormat="1" ht="18" customHeight="1" x14ac:dyDescent="0.25">
      <c r="A9" s="265" t="s">
        <v>54</v>
      </c>
      <c r="B9" s="265"/>
      <c r="C9" s="265"/>
      <c r="D9" s="26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2" t="s">
        <v>2</v>
      </c>
      <c r="U9" s="252"/>
      <c r="V9" s="252"/>
    </row>
    <row r="10" spans="1:22" s="38" customFormat="1" ht="18" customHeight="1" x14ac:dyDescent="0.25">
      <c r="A10" s="241"/>
      <c r="B10" s="241"/>
      <c r="C10" s="241"/>
      <c r="D10" s="241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6" t="s">
        <v>3</v>
      </c>
      <c r="U10" s="257"/>
      <c r="V10" s="258"/>
    </row>
    <row r="11" spans="1:22" s="38" customFormat="1" ht="5.25" customHeight="1" x14ac:dyDescent="0.3">
      <c r="A11" s="241"/>
      <c r="B11" s="241"/>
      <c r="C11" s="241"/>
      <c r="D11" s="241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259"/>
      <c r="U11" s="260"/>
      <c r="V11" s="261"/>
    </row>
    <row r="12" spans="1:22" s="38" customFormat="1" ht="18" customHeight="1" x14ac:dyDescent="0.3">
      <c r="A12" s="242"/>
      <c r="B12" s="242"/>
      <c r="C12" s="243"/>
      <c r="D12" s="243"/>
      <c r="E12" s="248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107" t="s">
        <v>4</v>
      </c>
      <c r="U12" s="107" t="s">
        <v>5</v>
      </c>
      <c r="V12" s="107" t="s">
        <v>6</v>
      </c>
    </row>
    <row r="13" spans="1:22" s="38" customFormat="1" ht="18" customHeight="1" x14ac:dyDescent="0.3">
      <c r="A13" s="244" t="s">
        <v>68</v>
      </c>
      <c r="B13" s="244"/>
      <c r="C13" s="244" t="s">
        <v>69</v>
      </c>
      <c r="D13" s="244"/>
      <c r="E13" s="248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107">
        <v>100</v>
      </c>
      <c r="U13" s="107">
        <v>80</v>
      </c>
      <c r="V13" s="107">
        <v>60</v>
      </c>
    </row>
    <row r="14" spans="1:22" s="38" customFormat="1" ht="18" customHeight="1" x14ac:dyDescent="0.3">
      <c r="A14" s="244" t="s">
        <v>169</v>
      </c>
      <c r="B14" s="244"/>
      <c r="C14" s="244">
        <v>1</v>
      </c>
      <c r="D14" s="244"/>
      <c r="E14" s="248" t="s">
        <v>92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107" t="s">
        <v>63</v>
      </c>
      <c r="U14" s="107" t="s">
        <v>64</v>
      </c>
      <c r="V14" s="107" t="s">
        <v>22</v>
      </c>
    </row>
    <row r="15" spans="1:22" s="38" customFormat="1" ht="18" customHeight="1" x14ac:dyDescent="0.3">
      <c r="A15" s="244" t="s">
        <v>65</v>
      </c>
      <c r="B15" s="244"/>
      <c r="C15" s="244">
        <v>2</v>
      </c>
      <c r="D15" s="244"/>
      <c r="E15" s="248" t="s">
        <v>7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316">
        <v>146</v>
      </c>
      <c r="U15" s="316">
        <v>120</v>
      </c>
      <c r="V15" s="316">
        <v>66</v>
      </c>
    </row>
    <row r="16" spans="1:22" s="38" customFormat="1" ht="7.5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9"/>
      <c r="T16" s="39"/>
      <c r="U16" s="39"/>
    </row>
    <row r="17" spans="1:22" s="38" customFormat="1" ht="12.75" customHeight="1" x14ac:dyDescent="0.25">
      <c r="A17" s="250" t="s">
        <v>8</v>
      </c>
      <c r="B17" s="245" t="s">
        <v>9</v>
      </c>
      <c r="C17" s="245"/>
      <c r="D17" s="245"/>
      <c r="E17" s="245" t="s">
        <v>10</v>
      </c>
      <c r="F17" s="245" t="s">
        <v>11</v>
      </c>
      <c r="G17" s="246" t="s">
        <v>42</v>
      </c>
      <c r="H17" s="245" t="s">
        <v>12</v>
      </c>
      <c r="I17" s="245" t="s">
        <v>13</v>
      </c>
      <c r="J17" s="245" t="s">
        <v>70</v>
      </c>
      <c r="K17" s="245" t="s">
        <v>28</v>
      </c>
      <c r="L17" s="245" t="s">
        <v>27</v>
      </c>
      <c r="M17" s="264" t="s">
        <v>28</v>
      </c>
      <c r="N17" s="264"/>
      <c r="O17" s="245" t="s">
        <v>27</v>
      </c>
      <c r="P17" s="245" t="s">
        <v>29</v>
      </c>
      <c r="Q17" s="245" t="s">
        <v>31</v>
      </c>
      <c r="R17" s="245" t="s">
        <v>15</v>
      </c>
      <c r="S17" s="250" t="s">
        <v>16</v>
      </c>
      <c r="T17" s="245" t="s">
        <v>17</v>
      </c>
      <c r="U17" s="245"/>
      <c r="V17" s="245"/>
    </row>
    <row r="18" spans="1:22" s="38" customFormat="1" x14ac:dyDescent="0.25">
      <c r="A18" s="250"/>
      <c r="B18" s="245"/>
      <c r="C18" s="245"/>
      <c r="D18" s="245"/>
      <c r="E18" s="245"/>
      <c r="F18" s="245"/>
      <c r="G18" s="254"/>
      <c r="H18" s="245"/>
      <c r="I18" s="245"/>
      <c r="J18" s="245"/>
      <c r="K18" s="245"/>
      <c r="L18" s="245"/>
      <c r="M18" s="104" t="s">
        <v>30</v>
      </c>
      <c r="N18" s="104" t="s">
        <v>31</v>
      </c>
      <c r="O18" s="245"/>
      <c r="P18" s="245"/>
      <c r="Q18" s="245"/>
      <c r="R18" s="245"/>
      <c r="S18" s="250"/>
      <c r="T18" s="245"/>
      <c r="U18" s="245"/>
      <c r="V18" s="245"/>
    </row>
    <row r="19" spans="1:22" ht="18" customHeight="1" x14ac:dyDescent="0.25">
      <c r="A19" s="108">
        <v>1</v>
      </c>
      <c r="B19" s="182" t="s">
        <v>123</v>
      </c>
      <c r="C19" s="183"/>
      <c r="D19" s="92"/>
      <c r="E19" s="180">
        <v>39675</v>
      </c>
      <c r="F19" s="93" t="s">
        <v>18</v>
      </c>
      <c r="G19" s="94"/>
      <c r="H19" s="93" t="s">
        <v>127</v>
      </c>
      <c r="I19" s="304">
        <v>57.9</v>
      </c>
      <c r="J19" s="188">
        <v>24</v>
      </c>
      <c r="K19" s="76">
        <v>67</v>
      </c>
      <c r="L19" s="74"/>
      <c r="M19" s="31"/>
      <c r="N19" s="31"/>
      <c r="O19" s="31"/>
      <c r="P19" s="31"/>
      <c r="Q19" s="75">
        <f t="shared" ref="Q19" si="0">IF(J19=24,K19*2,K19*1)</f>
        <v>134</v>
      </c>
      <c r="R19" s="315" t="s">
        <v>171</v>
      </c>
      <c r="S19" s="31">
        <v>20</v>
      </c>
      <c r="T19" s="185" t="s">
        <v>116</v>
      </c>
      <c r="U19" s="190"/>
      <c r="V19" s="191"/>
    </row>
    <row r="20" spans="1:22" ht="18" customHeight="1" x14ac:dyDescent="0.25">
      <c r="A20" s="108">
        <v>2</v>
      </c>
      <c r="B20" s="182" t="s">
        <v>122</v>
      </c>
      <c r="C20" s="183"/>
      <c r="D20" s="92"/>
      <c r="E20" s="180">
        <v>39539</v>
      </c>
      <c r="F20" s="93" t="s">
        <v>18</v>
      </c>
      <c r="G20" s="94"/>
      <c r="H20" s="93" t="s">
        <v>127</v>
      </c>
      <c r="I20" s="303">
        <v>48.6</v>
      </c>
      <c r="J20" s="189">
        <v>16</v>
      </c>
      <c r="K20" s="75">
        <v>100</v>
      </c>
      <c r="L20" s="75"/>
      <c r="M20" s="75"/>
      <c r="N20" s="75"/>
      <c r="O20" s="75"/>
      <c r="P20" s="75"/>
      <c r="Q20" s="75">
        <f>IF(J20=24,K20*2,K20*1)</f>
        <v>100</v>
      </c>
      <c r="R20" s="93" t="s">
        <v>18</v>
      </c>
      <c r="S20" s="31">
        <v>18</v>
      </c>
      <c r="T20" s="185" t="s">
        <v>133</v>
      </c>
      <c r="U20" s="190"/>
      <c r="V20" s="191"/>
    </row>
    <row r="21" spans="1:22" s="38" customFormat="1" ht="18" customHeight="1" x14ac:dyDescent="0.25">
      <c r="A21" s="108">
        <v>3</v>
      </c>
      <c r="B21" s="182" t="s">
        <v>103</v>
      </c>
      <c r="C21" s="183"/>
      <c r="D21" s="92"/>
      <c r="E21" s="180">
        <v>37649</v>
      </c>
      <c r="F21" s="93"/>
      <c r="G21" s="94"/>
      <c r="H21" s="93" t="s">
        <v>128</v>
      </c>
      <c r="I21" s="304">
        <v>51.9</v>
      </c>
      <c r="J21" s="188">
        <v>16</v>
      </c>
      <c r="K21" s="76">
        <v>74</v>
      </c>
      <c r="L21" s="76"/>
      <c r="M21" s="76"/>
      <c r="N21" s="76"/>
      <c r="O21" s="76"/>
      <c r="P21" s="76"/>
      <c r="Q21" s="75">
        <f t="shared" ref="Q21:Q22" si="1">IF(J21=24,K21*2,K21*1)</f>
        <v>74</v>
      </c>
      <c r="R21" s="229" t="s">
        <v>170</v>
      </c>
      <c r="S21" s="31">
        <v>16</v>
      </c>
      <c r="T21" s="185" t="s">
        <v>102</v>
      </c>
      <c r="U21" s="186"/>
      <c r="V21" s="187"/>
    </row>
    <row r="22" spans="1:22" s="38" customFormat="1" ht="18" customHeight="1" x14ac:dyDescent="0.25">
      <c r="A22" s="108">
        <v>4</v>
      </c>
      <c r="B22" s="182" t="s">
        <v>105</v>
      </c>
      <c r="C22" s="183"/>
      <c r="D22" s="92"/>
      <c r="E22" s="180">
        <v>40431</v>
      </c>
      <c r="F22" s="93" t="s">
        <v>112</v>
      </c>
      <c r="G22" s="94"/>
      <c r="H22" s="93" t="s">
        <v>128</v>
      </c>
      <c r="I22" s="304">
        <v>52</v>
      </c>
      <c r="J22" s="188">
        <v>16</v>
      </c>
      <c r="K22" s="76">
        <v>73</v>
      </c>
      <c r="L22" s="76"/>
      <c r="M22" s="76"/>
      <c r="N22" s="76"/>
      <c r="O22" s="76"/>
      <c r="P22" s="76"/>
      <c r="Q22" s="75">
        <f t="shared" si="1"/>
        <v>73</v>
      </c>
      <c r="R22" s="229" t="s">
        <v>170</v>
      </c>
      <c r="S22" s="31">
        <v>15</v>
      </c>
      <c r="T22" s="185" t="s">
        <v>102</v>
      </c>
      <c r="U22" s="190"/>
      <c r="V22" s="191"/>
    </row>
    <row r="23" spans="1:22" s="38" customFormat="1" ht="18" customHeight="1" x14ac:dyDescent="0.25">
      <c r="A23" s="108">
        <v>5</v>
      </c>
      <c r="B23" s="182" t="s">
        <v>149</v>
      </c>
      <c r="C23" s="183"/>
      <c r="D23" s="92"/>
      <c r="E23" s="180">
        <v>40372</v>
      </c>
      <c r="F23" s="93"/>
      <c r="G23" s="94"/>
      <c r="H23" s="93" t="s">
        <v>150</v>
      </c>
      <c r="I23" s="304">
        <v>45.65</v>
      </c>
      <c r="J23" s="188">
        <v>16</v>
      </c>
      <c r="K23" s="76">
        <v>63</v>
      </c>
      <c r="L23" s="76"/>
      <c r="M23" s="76"/>
      <c r="N23" s="76"/>
      <c r="O23" s="76"/>
      <c r="P23" s="76"/>
      <c r="Q23" s="75">
        <f t="shared" ref="Q23" si="2">IF(J23=24,K23*2,K23*1)</f>
        <v>63</v>
      </c>
      <c r="R23" s="229" t="s">
        <v>170</v>
      </c>
      <c r="S23" s="31">
        <v>14</v>
      </c>
      <c r="T23" s="185" t="s">
        <v>113</v>
      </c>
      <c r="U23" s="186"/>
      <c r="V23" s="187"/>
    </row>
    <row r="24" spans="1:22" s="38" customFormat="1" ht="13.8" x14ac:dyDescent="0.25">
      <c r="A24" s="6"/>
      <c r="B24" s="29"/>
      <c r="C24" s="29"/>
      <c r="D24" s="29"/>
      <c r="E24" s="17"/>
      <c r="F24" s="17"/>
      <c r="G24" s="17"/>
      <c r="H24" s="24"/>
      <c r="I24" s="16"/>
      <c r="J24" s="16"/>
      <c r="K24" s="17"/>
      <c r="L24" s="17"/>
      <c r="M24" s="17"/>
      <c r="N24" s="24"/>
      <c r="O24" s="24"/>
      <c r="P24" s="17"/>
      <c r="Q24" s="17"/>
      <c r="R24" s="17"/>
      <c r="S24" s="24"/>
      <c r="T24" s="106"/>
      <c r="U24" s="30"/>
    </row>
    <row r="25" spans="1:22" s="38" customFormat="1" ht="13.8" x14ac:dyDescent="0.25">
      <c r="A25" s="6"/>
      <c r="B25" s="106"/>
      <c r="C25" s="12"/>
      <c r="D25" s="12"/>
      <c r="E25" s="13"/>
      <c r="F25" s="14"/>
      <c r="G25" s="14"/>
      <c r="H25" s="15"/>
      <c r="I25" s="16"/>
      <c r="J25" s="16"/>
      <c r="K25" s="17"/>
      <c r="L25" s="17"/>
      <c r="M25" s="17"/>
      <c r="N25" s="24"/>
      <c r="O25" s="24"/>
      <c r="P25" s="24"/>
      <c r="Q25" s="17"/>
      <c r="R25" s="17"/>
      <c r="S25" s="17"/>
      <c r="T25" s="18"/>
      <c r="U25" s="19"/>
    </row>
    <row r="26" spans="1:22" s="38" customFormat="1" ht="16.2" x14ac:dyDescent="0.35">
      <c r="A26" s="61" t="s">
        <v>20</v>
      </c>
      <c r="B26" s="62"/>
      <c r="C26" s="62"/>
      <c r="E26" s="37" t="s">
        <v>56</v>
      </c>
      <c r="G26" s="37"/>
      <c r="I26" s="61"/>
      <c r="J26" s="61"/>
      <c r="O26" s="37"/>
      <c r="P26" s="63"/>
      <c r="S26" s="63"/>
      <c r="T26" s="37"/>
    </row>
    <row r="27" spans="1:22" s="38" customFormat="1" ht="16.2" x14ac:dyDescent="0.35">
      <c r="A27" s="61"/>
      <c r="B27" s="62"/>
      <c r="C27" s="62"/>
      <c r="E27" s="37"/>
      <c r="F27" s="37"/>
      <c r="G27" s="37"/>
      <c r="I27" s="61"/>
      <c r="J27" s="61"/>
      <c r="O27" s="37"/>
      <c r="P27" s="63"/>
      <c r="S27" s="63"/>
      <c r="T27" s="63"/>
    </row>
    <row r="28" spans="1:22" s="38" customFormat="1" ht="16.2" x14ac:dyDescent="0.35">
      <c r="A28" s="61" t="s">
        <v>21</v>
      </c>
      <c r="B28" s="62"/>
      <c r="C28" s="62"/>
      <c r="E28" s="37" t="s">
        <v>62</v>
      </c>
      <c r="G28" s="37"/>
      <c r="I28" s="61"/>
      <c r="J28" s="61"/>
      <c r="O28" s="37"/>
      <c r="P28" s="63"/>
      <c r="T28" s="37"/>
    </row>
    <row r="29" spans="1:22" s="38" customFormat="1" ht="18.75" customHeight="1" x14ac:dyDescent="0.25">
      <c r="A29" s="6"/>
      <c r="B29" s="253"/>
      <c r="C29" s="253"/>
      <c r="D29" s="253"/>
      <c r="E29" s="24"/>
      <c r="F29" s="24"/>
      <c r="G29" s="24"/>
      <c r="H29" s="106"/>
      <c r="I29" s="25"/>
      <c r="J29" s="25"/>
      <c r="K29" s="24"/>
      <c r="L29" s="24"/>
      <c r="M29" s="24"/>
      <c r="N29" s="24"/>
      <c r="O29" s="24"/>
      <c r="P29" s="24"/>
      <c r="Q29" s="24"/>
      <c r="R29" s="24"/>
      <c r="S29" s="26"/>
      <c r="T29" s="106"/>
      <c r="U29" s="106"/>
    </row>
    <row r="30" spans="1:22" s="38" customFormat="1" ht="18.75" customHeight="1" x14ac:dyDescent="0.25">
      <c r="A30" s="6"/>
      <c r="B30" s="106"/>
      <c r="C30" s="106"/>
      <c r="D30" s="24"/>
      <c r="E30" s="24"/>
      <c r="F30" s="24"/>
      <c r="G30" s="24"/>
      <c r="H30" s="106"/>
      <c r="I30" s="25"/>
      <c r="J30" s="25"/>
      <c r="K30" s="24"/>
      <c r="L30" s="24"/>
      <c r="M30" s="24"/>
      <c r="N30" s="24"/>
      <c r="O30" s="24"/>
      <c r="P30" s="24"/>
      <c r="Q30" s="24"/>
      <c r="R30" s="24"/>
      <c r="S30" s="26"/>
      <c r="T30" s="106"/>
      <c r="U30" s="106"/>
    </row>
    <row r="31" spans="1:22" s="38" customFormat="1" ht="21.75" customHeight="1" x14ac:dyDescent="0.25">
      <c r="A31" s="6"/>
      <c r="B31" s="106"/>
      <c r="C31" s="106"/>
      <c r="D31" s="24"/>
      <c r="E31" s="24"/>
      <c r="F31" s="24"/>
      <c r="G31" s="24"/>
      <c r="H31" s="106"/>
      <c r="I31" s="25"/>
      <c r="J31" s="25"/>
      <c r="K31" s="24"/>
      <c r="L31" s="24"/>
      <c r="M31" s="24"/>
      <c r="N31" s="24"/>
      <c r="O31" s="24"/>
      <c r="P31" s="24"/>
      <c r="Q31" s="24"/>
      <c r="R31" s="24"/>
      <c r="S31" s="26"/>
      <c r="T31" s="106"/>
      <c r="U31" s="106"/>
    </row>
    <row r="32" spans="1:22" s="38" customForma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9"/>
      <c r="T32" s="39"/>
      <c r="U32" s="39"/>
    </row>
    <row r="33" spans="1:21" s="38" customForma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9"/>
      <c r="T33" s="39"/>
      <c r="U33" s="39"/>
    </row>
    <row r="34" spans="1:21" s="38" customFormat="1" ht="15.6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8"/>
      <c r="T34" s="27"/>
      <c r="U34" s="62"/>
    </row>
    <row r="35" spans="1:21" s="38" customFormat="1" ht="15.6" x14ac:dyDescent="0.3">
      <c r="A35" s="62"/>
      <c r="B35" s="62"/>
      <c r="C35" s="62"/>
      <c r="D35" s="62"/>
      <c r="E35" s="62"/>
      <c r="F35" s="62"/>
      <c r="G35" s="62"/>
      <c r="H35" s="62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8"/>
      <c r="T35" s="27"/>
      <c r="U35" s="62"/>
    </row>
    <row r="36" spans="1:21" s="38" customFormat="1" ht="15.6" x14ac:dyDescent="0.3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8"/>
      <c r="T36" s="27"/>
      <c r="U36" s="62"/>
    </row>
  </sheetData>
  <mergeCells count="52">
    <mergeCell ref="A14:B14"/>
    <mergeCell ref="C14:D14"/>
    <mergeCell ref="A12:B12"/>
    <mergeCell ref="C12:D12"/>
    <mergeCell ref="E12:S12"/>
    <mergeCell ref="A13:B13"/>
    <mergeCell ref="C13:D13"/>
    <mergeCell ref="E13:S13"/>
    <mergeCell ref="B29:D29"/>
    <mergeCell ref="A1:V1"/>
    <mergeCell ref="A2:V2"/>
    <mergeCell ref="A3:V3"/>
    <mergeCell ref="A5:D5"/>
    <mergeCell ref="E5:S5"/>
    <mergeCell ref="T5:V5"/>
    <mergeCell ref="A6:D6"/>
    <mergeCell ref="E6:S6"/>
    <mergeCell ref="T6:V6"/>
    <mergeCell ref="M17:N17"/>
    <mergeCell ref="O17:O18"/>
    <mergeCell ref="P17:P18"/>
    <mergeCell ref="R17:R18"/>
    <mergeCell ref="S17:S18"/>
    <mergeCell ref="T17:V18"/>
    <mergeCell ref="A7:D7"/>
    <mergeCell ref="E7:S7"/>
    <mergeCell ref="T7:V7"/>
    <mergeCell ref="A8:D8"/>
    <mergeCell ref="E8:S8"/>
    <mergeCell ref="T8:V8"/>
    <mergeCell ref="A9:D9"/>
    <mergeCell ref="E9:S9"/>
    <mergeCell ref="T9:V9"/>
    <mergeCell ref="A10:B11"/>
    <mergeCell ref="C10:D11"/>
    <mergeCell ref="E10:S10"/>
    <mergeCell ref="T10:V11"/>
    <mergeCell ref="A15:B15"/>
    <mergeCell ref="C15:D15"/>
    <mergeCell ref="E15:S15"/>
    <mergeCell ref="E14:S14"/>
    <mergeCell ref="Q17:Q18"/>
    <mergeCell ref="A17:A18"/>
    <mergeCell ref="B17:D18"/>
    <mergeCell ref="E17:E18"/>
    <mergeCell ref="F17:F18"/>
    <mergeCell ref="L17:L18"/>
    <mergeCell ref="G17:G18"/>
    <mergeCell ref="H17:H18"/>
    <mergeCell ref="J17:J18"/>
    <mergeCell ref="K17:K18"/>
    <mergeCell ref="I17:I18"/>
  </mergeCells>
  <printOptions horizontalCentered="1"/>
  <pageMargins left="0" right="0" top="0" bottom="0" header="0" footer="0"/>
  <pageSetup paperSize="9" scale="71" firstPageNumber="0" orientation="landscape" horizontalDpi="4294967293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MM34"/>
  <sheetViews>
    <sheetView view="pageBreakPreview" zoomScaleSheetLayoutView="100" workbookViewId="0">
      <selection activeCell="Q24" sqref="Q24"/>
    </sheetView>
  </sheetViews>
  <sheetFormatPr defaultColWidth="9.109375" defaultRowHeight="13.2" x14ac:dyDescent="0.25"/>
  <cols>
    <col min="1" max="1" width="7.109375" style="38" customWidth="1"/>
    <col min="2" max="3" width="11.44140625" style="38" customWidth="1"/>
    <col min="4" max="4" width="13.5546875" style="38" customWidth="1"/>
    <col min="5" max="6" width="13" style="38" customWidth="1"/>
    <col min="7" max="7" width="23.88671875" style="38" hidden="1" customWidth="1"/>
    <col min="8" max="8" width="37.109375" style="38" customWidth="1"/>
    <col min="9" max="11" width="12.88671875" style="38" customWidth="1"/>
    <col min="12" max="16" width="9.6640625" style="38" hidden="1" customWidth="1"/>
    <col min="17" max="18" width="9.6640625" style="38" customWidth="1"/>
    <col min="19" max="19" width="9.6640625" style="2" customWidth="1"/>
    <col min="20" max="20" width="12" style="38" customWidth="1"/>
    <col min="21" max="21" width="11.88671875" style="38" customWidth="1"/>
    <col min="22" max="22" width="10.6640625" style="38" customWidth="1"/>
    <col min="23" max="1027" width="9.109375" style="38"/>
    <col min="1028" max="16384" width="9.109375" style="40"/>
  </cols>
  <sheetData>
    <row r="1" spans="1:22" s="38" customFormat="1" ht="18.75" customHeight="1" x14ac:dyDescent="0.3">
      <c r="A1" s="266" t="s">
        <v>167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</row>
    <row r="2" spans="1:22" s="38" customFormat="1" ht="18.75" customHeight="1" x14ac:dyDescent="0.3">
      <c r="A2" s="266" t="s">
        <v>53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</row>
    <row r="3" spans="1:22" s="38" customFormat="1" ht="18.75" customHeight="1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</row>
    <row r="4" spans="1:22" s="38" customFormat="1" ht="10.5" customHeight="1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</row>
    <row r="5" spans="1:22" s="38" customFormat="1" ht="18" customHeight="1" x14ac:dyDescent="0.3">
      <c r="A5" s="265"/>
      <c r="B5" s="265"/>
      <c r="C5" s="265"/>
      <c r="D5" s="265"/>
      <c r="E5" s="267" t="s">
        <v>0</v>
      </c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6"/>
      <c r="U5" s="266"/>
      <c r="V5" s="266"/>
    </row>
    <row r="6" spans="1:22" s="38" customFormat="1" ht="18" customHeight="1" x14ac:dyDescent="0.3">
      <c r="A6" s="265"/>
      <c r="B6" s="265"/>
      <c r="C6" s="265"/>
      <c r="D6" s="265"/>
      <c r="E6" s="267" t="s">
        <v>142</v>
      </c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8"/>
      <c r="U6" s="268"/>
      <c r="V6" s="268"/>
    </row>
    <row r="7" spans="1:22" s="38" customFormat="1" ht="18" customHeight="1" x14ac:dyDescent="0.25">
      <c r="A7" s="243"/>
      <c r="B7" s="243"/>
      <c r="C7" s="243"/>
      <c r="D7" s="243"/>
      <c r="E7" s="251" t="s">
        <v>51</v>
      </c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2"/>
      <c r="U7" s="252"/>
      <c r="V7" s="252"/>
    </row>
    <row r="8" spans="1:22" s="38" customFormat="1" ht="18" customHeight="1" x14ac:dyDescent="0.25">
      <c r="A8" s="265" t="s">
        <v>144</v>
      </c>
      <c r="B8" s="265"/>
      <c r="C8" s="265"/>
      <c r="D8" s="265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2" t="s">
        <v>165</v>
      </c>
      <c r="U8" s="252"/>
      <c r="V8" s="252"/>
    </row>
    <row r="9" spans="1:22" s="38" customFormat="1" ht="18" customHeight="1" x14ac:dyDescent="0.25">
      <c r="A9" s="265" t="s">
        <v>54</v>
      </c>
      <c r="B9" s="265"/>
      <c r="C9" s="265"/>
      <c r="D9" s="26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2" t="s">
        <v>2</v>
      </c>
      <c r="U9" s="252"/>
      <c r="V9" s="252"/>
    </row>
    <row r="10" spans="1:22" s="38" customFormat="1" ht="18" customHeight="1" x14ac:dyDescent="0.25">
      <c r="A10" s="241"/>
      <c r="B10" s="241"/>
      <c r="C10" s="241"/>
      <c r="D10" s="241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6" t="s">
        <v>3</v>
      </c>
      <c r="U10" s="257"/>
      <c r="V10" s="258"/>
    </row>
    <row r="11" spans="1:22" s="38" customFormat="1" ht="5.25" customHeight="1" x14ac:dyDescent="0.3">
      <c r="A11" s="241"/>
      <c r="B11" s="241"/>
      <c r="C11" s="241"/>
      <c r="D11" s="241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259"/>
      <c r="U11" s="260"/>
      <c r="V11" s="261"/>
    </row>
    <row r="12" spans="1:22" s="38" customFormat="1" ht="18" customHeight="1" x14ac:dyDescent="0.3">
      <c r="A12" s="242"/>
      <c r="B12" s="242"/>
      <c r="C12" s="243"/>
      <c r="D12" s="243"/>
      <c r="E12" s="248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107" t="s">
        <v>4</v>
      </c>
      <c r="U12" s="107" t="s">
        <v>5</v>
      </c>
      <c r="V12" s="107" t="s">
        <v>6</v>
      </c>
    </row>
    <row r="13" spans="1:22" s="38" customFormat="1" ht="18" customHeight="1" x14ac:dyDescent="0.3">
      <c r="A13" s="244" t="s">
        <v>68</v>
      </c>
      <c r="B13" s="244"/>
      <c r="C13" s="244" t="s">
        <v>69</v>
      </c>
      <c r="D13" s="244"/>
      <c r="E13" s="248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107">
        <v>115</v>
      </c>
      <c r="U13" s="107">
        <v>95</v>
      </c>
      <c r="V13" s="107">
        <v>75</v>
      </c>
    </row>
    <row r="14" spans="1:22" s="38" customFormat="1" ht="18" customHeight="1" x14ac:dyDescent="0.3">
      <c r="A14" s="244" t="s">
        <v>169</v>
      </c>
      <c r="B14" s="244"/>
      <c r="C14" s="244">
        <v>1</v>
      </c>
      <c r="D14" s="244"/>
      <c r="E14" s="248" t="s">
        <v>92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107" t="s">
        <v>63</v>
      </c>
      <c r="U14" s="107" t="s">
        <v>64</v>
      </c>
      <c r="V14" s="107" t="s">
        <v>22</v>
      </c>
    </row>
    <row r="15" spans="1:22" s="38" customFormat="1" ht="18" customHeight="1" x14ac:dyDescent="0.3">
      <c r="A15" s="244" t="s">
        <v>65</v>
      </c>
      <c r="B15" s="244"/>
      <c r="C15" s="244">
        <v>2</v>
      </c>
      <c r="D15" s="244"/>
      <c r="E15" s="248" t="s">
        <v>48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316">
        <v>159</v>
      </c>
      <c r="U15" s="316">
        <v>126</v>
      </c>
      <c r="V15" s="316">
        <v>73</v>
      </c>
    </row>
    <row r="16" spans="1:22" s="38" customFormat="1" ht="7.5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9"/>
      <c r="T16" s="39"/>
      <c r="U16" s="39"/>
    </row>
    <row r="17" spans="1:22" s="38" customFormat="1" ht="12.75" customHeight="1" x14ac:dyDescent="0.25">
      <c r="A17" s="250" t="s">
        <v>8</v>
      </c>
      <c r="B17" s="245" t="s">
        <v>9</v>
      </c>
      <c r="C17" s="245"/>
      <c r="D17" s="245"/>
      <c r="E17" s="245" t="s">
        <v>10</v>
      </c>
      <c r="F17" s="245" t="s">
        <v>11</v>
      </c>
      <c r="G17" s="246" t="s">
        <v>42</v>
      </c>
      <c r="H17" s="245" t="s">
        <v>12</v>
      </c>
      <c r="I17" s="245" t="s">
        <v>13</v>
      </c>
      <c r="J17" s="245" t="s">
        <v>70</v>
      </c>
      <c r="K17" s="245" t="s">
        <v>28</v>
      </c>
      <c r="L17" s="245" t="s">
        <v>27</v>
      </c>
      <c r="M17" s="264" t="s">
        <v>28</v>
      </c>
      <c r="N17" s="264"/>
      <c r="O17" s="245" t="s">
        <v>27</v>
      </c>
      <c r="P17" s="245" t="s">
        <v>29</v>
      </c>
      <c r="Q17" s="245" t="s">
        <v>31</v>
      </c>
      <c r="R17" s="245" t="s">
        <v>15</v>
      </c>
      <c r="S17" s="250" t="s">
        <v>16</v>
      </c>
      <c r="T17" s="245" t="s">
        <v>17</v>
      </c>
      <c r="U17" s="245"/>
      <c r="V17" s="245"/>
    </row>
    <row r="18" spans="1:22" s="38" customFormat="1" x14ac:dyDescent="0.25">
      <c r="A18" s="250"/>
      <c r="B18" s="245"/>
      <c r="C18" s="245"/>
      <c r="D18" s="245"/>
      <c r="E18" s="245"/>
      <c r="F18" s="245"/>
      <c r="G18" s="254"/>
      <c r="H18" s="245"/>
      <c r="I18" s="245"/>
      <c r="J18" s="245"/>
      <c r="K18" s="245"/>
      <c r="L18" s="245"/>
      <c r="M18" s="104" t="s">
        <v>30</v>
      </c>
      <c r="N18" s="104" t="s">
        <v>31</v>
      </c>
      <c r="O18" s="245"/>
      <c r="P18" s="245"/>
      <c r="Q18" s="245"/>
      <c r="R18" s="245"/>
      <c r="S18" s="250"/>
      <c r="T18" s="245"/>
      <c r="U18" s="245"/>
      <c r="V18" s="245"/>
    </row>
    <row r="19" spans="1:22" ht="18" customHeight="1" x14ac:dyDescent="0.25">
      <c r="A19" s="108">
        <v>1</v>
      </c>
      <c r="B19" s="182" t="s">
        <v>163</v>
      </c>
      <c r="C19" s="183"/>
      <c r="D19" s="92"/>
      <c r="E19" s="180">
        <v>37587</v>
      </c>
      <c r="F19" s="93"/>
      <c r="G19" s="94"/>
      <c r="H19" s="93" t="s">
        <v>155</v>
      </c>
      <c r="I19" s="304">
        <v>60.3</v>
      </c>
      <c r="J19" s="188">
        <v>16</v>
      </c>
      <c r="K19" s="76">
        <v>18</v>
      </c>
      <c r="L19" s="74"/>
      <c r="M19" s="31"/>
      <c r="N19" s="31"/>
      <c r="O19" s="31"/>
      <c r="P19" s="31"/>
      <c r="Q19" s="75">
        <f>IF(J19=24,K19*2,K19*1)</f>
        <v>18</v>
      </c>
      <c r="R19" s="122"/>
      <c r="S19" s="31">
        <v>20</v>
      </c>
      <c r="T19" s="185" t="s">
        <v>156</v>
      </c>
      <c r="U19" s="190"/>
      <c r="V19" s="191"/>
    </row>
    <row r="20" spans="1:22" s="38" customFormat="1" ht="18" customHeight="1" x14ac:dyDescent="0.25">
      <c r="A20" s="108">
        <v>2</v>
      </c>
      <c r="B20" s="182" t="s">
        <v>104</v>
      </c>
      <c r="C20" s="183"/>
      <c r="D20" s="92"/>
      <c r="E20" s="180">
        <v>38742</v>
      </c>
      <c r="F20" s="93"/>
      <c r="G20" s="94"/>
      <c r="H20" s="93" t="s">
        <v>128</v>
      </c>
      <c r="I20" s="304">
        <v>59</v>
      </c>
      <c r="J20" s="188">
        <v>16</v>
      </c>
      <c r="K20" s="76">
        <v>17</v>
      </c>
      <c r="L20" s="76"/>
      <c r="M20" s="76"/>
      <c r="N20" s="76"/>
      <c r="O20" s="76"/>
      <c r="P20" s="76"/>
      <c r="Q20" s="75">
        <f t="shared" ref="Q20:Q21" si="0">IF(J20=24,K20*2,K20*1)</f>
        <v>17</v>
      </c>
      <c r="R20" s="93"/>
      <c r="S20" s="31" t="s">
        <v>183</v>
      </c>
      <c r="T20" s="185" t="s">
        <v>102</v>
      </c>
      <c r="U20" s="190"/>
      <c r="V20" s="191"/>
    </row>
    <row r="21" spans="1:22" ht="18" customHeight="1" x14ac:dyDescent="0.25">
      <c r="A21" s="108">
        <v>3</v>
      </c>
      <c r="B21" s="182" t="s">
        <v>178</v>
      </c>
      <c r="C21" s="183"/>
      <c r="D21" s="92"/>
      <c r="E21" s="180">
        <v>40725</v>
      </c>
      <c r="F21" s="93"/>
      <c r="G21" s="94"/>
      <c r="H21" s="93" t="s">
        <v>129</v>
      </c>
      <c r="I21" s="304">
        <v>58.5</v>
      </c>
      <c r="J21" s="188">
        <v>16</v>
      </c>
      <c r="K21" s="76">
        <v>15</v>
      </c>
      <c r="L21" s="76"/>
      <c r="M21" s="76"/>
      <c r="N21" s="76"/>
      <c r="O21" s="76"/>
      <c r="P21" s="76"/>
      <c r="Q21" s="75">
        <f t="shared" si="0"/>
        <v>15</v>
      </c>
      <c r="R21" s="231"/>
      <c r="S21" s="31" t="s">
        <v>183</v>
      </c>
      <c r="T21" s="185" t="s">
        <v>107</v>
      </c>
      <c r="U21" s="190"/>
      <c r="V21" s="191"/>
    </row>
    <row r="22" spans="1:22" s="38" customFormat="1" ht="13.8" x14ac:dyDescent="0.25">
      <c r="A22" s="6"/>
      <c r="B22" s="29"/>
      <c r="C22" s="29"/>
      <c r="D22" s="29"/>
      <c r="E22" s="17"/>
      <c r="F22" s="17"/>
      <c r="G22" s="17"/>
      <c r="H22" s="24"/>
      <c r="I22" s="16"/>
      <c r="J22" s="16"/>
      <c r="K22" s="17"/>
      <c r="L22" s="17"/>
      <c r="M22" s="17"/>
      <c r="N22" s="24"/>
      <c r="O22" s="24"/>
      <c r="P22" s="17"/>
      <c r="Q22" s="17"/>
      <c r="R22" s="17"/>
      <c r="S22" s="24"/>
      <c r="T22" s="106"/>
      <c r="U22" s="30"/>
    </row>
    <row r="23" spans="1:22" s="38" customFormat="1" ht="13.8" x14ac:dyDescent="0.25">
      <c r="A23" s="6"/>
      <c r="B23" s="106"/>
      <c r="C23" s="12"/>
      <c r="D23" s="12"/>
      <c r="E23" s="13"/>
      <c r="F23" s="14"/>
      <c r="G23" s="14"/>
      <c r="H23" s="15"/>
      <c r="I23" s="16"/>
      <c r="J23" s="16"/>
      <c r="K23" s="17"/>
      <c r="L23" s="17"/>
      <c r="M23" s="17"/>
      <c r="N23" s="24"/>
      <c r="O23" s="24"/>
      <c r="P23" s="24"/>
      <c r="Q23" s="17"/>
      <c r="R23" s="17"/>
      <c r="S23" s="17"/>
      <c r="T23" s="18"/>
      <c r="U23" s="19"/>
    </row>
    <row r="24" spans="1:22" s="38" customFormat="1" ht="16.2" x14ac:dyDescent="0.35">
      <c r="A24" s="61" t="s">
        <v>20</v>
      </c>
      <c r="B24" s="62"/>
      <c r="C24" s="62"/>
      <c r="E24" s="37" t="s">
        <v>56</v>
      </c>
      <c r="G24" s="37"/>
      <c r="I24" s="61"/>
      <c r="J24" s="61"/>
      <c r="O24" s="37"/>
      <c r="P24" s="63"/>
      <c r="S24" s="63"/>
      <c r="T24" s="37"/>
    </row>
    <row r="25" spans="1:22" s="38" customFormat="1" ht="16.2" x14ac:dyDescent="0.35">
      <c r="A25" s="61"/>
      <c r="B25" s="62"/>
      <c r="C25" s="62"/>
      <c r="E25" s="37"/>
      <c r="F25" s="37"/>
      <c r="G25" s="37"/>
      <c r="I25" s="61"/>
      <c r="J25" s="61"/>
      <c r="O25" s="37"/>
      <c r="P25" s="63"/>
      <c r="S25" s="63"/>
      <c r="T25" s="63"/>
    </row>
    <row r="26" spans="1:22" s="38" customFormat="1" ht="16.2" x14ac:dyDescent="0.35">
      <c r="A26" s="61" t="s">
        <v>21</v>
      </c>
      <c r="B26" s="62"/>
      <c r="C26" s="62"/>
      <c r="E26" s="37" t="s">
        <v>62</v>
      </c>
      <c r="G26" s="37"/>
      <c r="I26" s="61"/>
      <c r="J26" s="61"/>
      <c r="O26" s="37"/>
      <c r="P26" s="63"/>
      <c r="T26" s="37"/>
    </row>
    <row r="27" spans="1:22" s="38" customFormat="1" ht="18.75" customHeight="1" x14ac:dyDescent="0.25">
      <c r="A27" s="6"/>
      <c r="B27" s="253"/>
      <c r="C27" s="253"/>
      <c r="D27" s="253"/>
      <c r="E27" s="24"/>
      <c r="F27" s="24"/>
      <c r="G27" s="24"/>
      <c r="H27" s="106"/>
      <c r="I27" s="25"/>
      <c r="J27" s="25"/>
      <c r="K27" s="24"/>
      <c r="L27" s="24"/>
      <c r="M27" s="24"/>
      <c r="N27" s="24"/>
      <c r="O27" s="24"/>
      <c r="P27" s="24"/>
      <c r="Q27" s="24"/>
      <c r="R27" s="24"/>
      <c r="S27" s="26"/>
      <c r="T27" s="106"/>
      <c r="U27" s="106"/>
    </row>
    <row r="28" spans="1:22" s="38" customFormat="1" ht="18.75" customHeight="1" x14ac:dyDescent="0.25">
      <c r="A28" s="6"/>
      <c r="B28" s="106"/>
      <c r="C28" s="106"/>
      <c r="D28" s="24"/>
      <c r="E28" s="24"/>
      <c r="F28" s="24"/>
      <c r="G28" s="24"/>
      <c r="H28" s="106"/>
      <c r="I28" s="25"/>
      <c r="J28" s="25"/>
      <c r="K28" s="24"/>
      <c r="L28" s="24"/>
      <c r="M28" s="24"/>
      <c r="N28" s="24"/>
      <c r="O28" s="24"/>
      <c r="P28" s="24"/>
      <c r="Q28" s="24"/>
      <c r="R28" s="24"/>
      <c r="S28" s="26"/>
      <c r="T28" s="106"/>
      <c r="U28" s="106"/>
    </row>
    <row r="29" spans="1:22" s="38" customFormat="1" ht="21.75" customHeight="1" x14ac:dyDescent="0.25">
      <c r="A29" s="6"/>
      <c r="B29" s="106"/>
      <c r="C29" s="106"/>
      <c r="D29" s="24"/>
      <c r="E29" s="24"/>
      <c r="F29" s="24"/>
      <c r="G29" s="24"/>
      <c r="H29" s="106"/>
      <c r="I29" s="25"/>
      <c r="J29" s="25"/>
      <c r="K29" s="24"/>
      <c r="L29" s="24"/>
      <c r="M29" s="24"/>
      <c r="N29" s="24"/>
      <c r="O29" s="24"/>
      <c r="P29" s="24"/>
      <c r="Q29" s="24"/>
      <c r="R29" s="24"/>
      <c r="S29" s="26"/>
      <c r="T29" s="106"/>
      <c r="U29" s="106"/>
    </row>
    <row r="30" spans="1:22" s="38" customForma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9"/>
      <c r="T30" s="39"/>
      <c r="U30" s="39"/>
    </row>
    <row r="31" spans="1:22" s="38" customForma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9"/>
      <c r="T31" s="39"/>
      <c r="U31" s="39"/>
    </row>
    <row r="32" spans="1:22" s="38" customFormat="1" ht="15.6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8"/>
      <c r="T32" s="27"/>
      <c r="U32" s="62"/>
    </row>
    <row r="33" spans="1:21" s="38" customFormat="1" ht="15.6" x14ac:dyDescent="0.3">
      <c r="A33" s="62"/>
      <c r="B33" s="62"/>
      <c r="C33" s="62"/>
      <c r="D33" s="62"/>
      <c r="E33" s="62"/>
      <c r="F33" s="62"/>
      <c r="G33" s="62"/>
      <c r="H33" s="62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8"/>
      <c r="T33" s="27"/>
      <c r="U33" s="62"/>
    </row>
    <row r="34" spans="1:21" s="38" customFormat="1" ht="15.6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8"/>
      <c r="T34" s="27"/>
      <c r="U34" s="62"/>
    </row>
  </sheetData>
  <mergeCells count="52">
    <mergeCell ref="A15:B15"/>
    <mergeCell ref="C15:D15"/>
    <mergeCell ref="E15:S15"/>
    <mergeCell ref="A1:V1"/>
    <mergeCell ref="A2:V2"/>
    <mergeCell ref="A3:V3"/>
    <mergeCell ref="A5:D5"/>
    <mergeCell ref="E5:S5"/>
    <mergeCell ref="T5:V5"/>
    <mergeCell ref="A6:D6"/>
    <mergeCell ref="E6:S6"/>
    <mergeCell ref="T6:V6"/>
    <mergeCell ref="A7:D7"/>
    <mergeCell ref="E7:S7"/>
    <mergeCell ref="T7:V7"/>
    <mergeCell ref="A8:D8"/>
    <mergeCell ref="E8:S8"/>
    <mergeCell ref="T8:V8"/>
    <mergeCell ref="A9:D9"/>
    <mergeCell ref="E9:S9"/>
    <mergeCell ref="T9:V9"/>
    <mergeCell ref="A10:B11"/>
    <mergeCell ref="C10:D11"/>
    <mergeCell ref="E10:S10"/>
    <mergeCell ref="T10:V11"/>
    <mergeCell ref="A12:B12"/>
    <mergeCell ref="C12:D12"/>
    <mergeCell ref="E12:S12"/>
    <mergeCell ref="A13:B13"/>
    <mergeCell ref="C13:D13"/>
    <mergeCell ref="E13:S13"/>
    <mergeCell ref="A17:A18"/>
    <mergeCell ref="B17:D18"/>
    <mergeCell ref="E17:E18"/>
    <mergeCell ref="F17:F18"/>
    <mergeCell ref="G17:G18"/>
    <mergeCell ref="H17:H18"/>
    <mergeCell ref="I17:I18"/>
    <mergeCell ref="Q17:Q18"/>
    <mergeCell ref="R17:R18"/>
    <mergeCell ref="S17:S18"/>
    <mergeCell ref="A14:B14"/>
    <mergeCell ref="C14:D14"/>
    <mergeCell ref="E14:S14"/>
    <mergeCell ref="T17:V18"/>
    <mergeCell ref="B27:D27"/>
    <mergeCell ref="J17:J18"/>
    <mergeCell ref="K17:K18"/>
    <mergeCell ref="L17:L18"/>
    <mergeCell ref="M17:N17"/>
    <mergeCell ref="O17:O18"/>
    <mergeCell ref="P17:P18"/>
  </mergeCells>
  <printOptions horizontalCentered="1"/>
  <pageMargins left="0" right="0" top="0" bottom="0" header="0" footer="0"/>
  <pageSetup paperSize="9" scale="70" firstPageNumber="0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дв.63</vt:lpstr>
      <vt:lpstr>дв.68</vt:lpstr>
      <vt:lpstr>дв.73</vt:lpstr>
      <vt:lpstr>дв.78</vt:lpstr>
      <vt:lpstr>дв.85</vt:lpstr>
      <vt:lpstr>дв.95</vt:lpstr>
      <vt:lpstr>дв.95+</vt:lpstr>
      <vt:lpstr>р.58</vt:lpstr>
      <vt:lpstr>р.63</vt:lpstr>
      <vt:lpstr>р.68</vt:lpstr>
      <vt:lpstr>р.68+</vt:lpstr>
      <vt:lpstr>эст.ДЦ</vt:lpstr>
      <vt:lpstr>судьи</vt:lpstr>
      <vt:lpstr>Командный</vt:lpstr>
      <vt:lpstr>дв.63!Область_печати</vt:lpstr>
      <vt:lpstr>дв.68!Область_печати</vt:lpstr>
      <vt:lpstr>дв.73!Область_печати</vt:lpstr>
      <vt:lpstr>дв.78!Область_печати</vt:lpstr>
      <vt:lpstr>дв.85!Область_печати</vt:lpstr>
      <vt:lpstr>дв.95!Область_печати</vt:lpstr>
      <vt:lpstr>'дв.95+'!Область_печати</vt:lpstr>
      <vt:lpstr>Командный!Область_печати</vt:lpstr>
      <vt:lpstr>р.58!Область_печати</vt:lpstr>
      <vt:lpstr>р.63!Область_печати</vt:lpstr>
      <vt:lpstr>р.68!Область_печати</vt:lpstr>
      <vt:lpstr>'р.68+'!Область_печати</vt:lpstr>
      <vt:lpstr>судьи!Область_печати</vt:lpstr>
      <vt:lpstr>эст.ДЦ!Область_печати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Юноши 2017, Калуга</dc:title>
  <dc:subject>Гиревой спорт</dc:subject>
  <dc:creator>Valentin Egorov</dc:creator>
  <dc:description/>
  <cp:lastModifiedBy>Lenovo</cp:lastModifiedBy>
  <cp:revision>13</cp:revision>
  <cp:lastPrinted>2024-03-15T06:00:05Z</cp:lastPrinted>
  <dcterms:created xsi:type="dcterms:W3CDTF">2013-04-13T11:33:00Z</dcterms:created>
  <dcterms:modified xsi:type="dcterms:W3CDTF">2024-10-28T09:17:10Z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